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D:\Data From HD\drs44\Documents\CupARM\Guides\JudgingCriteria\"/>
    </mc:Choice>
  </mc:AlternateContent>
  <xr:revisionPtr revIDLastSave="0" documentId="13_ncr:1_{74C2BC32-BFE8-4B16-8523-2EAAB28B57DB}" xr6:coauthVersionLast="34" xr6:coauthVersionMax="34" xr10:uidLastSave="{00000000-0000-0000-0000-000000000000}"/>
  <bookViews>
    <workbookView xWindow="-15" yWindow="-15" windowWidth="11535" windowHeight="11970" activeTab="6" xr2:uid="{00000000-000D-0000-FFFF-FFFF00000000}"/>
  </bookViews>
  <sheets>
    <sheet name="Summary" sheetId="11" r:id="rId1"/>
    <sheet name="RubricTotals" sheetId="1" r:id="rId2"/>
    <sheet name="Intro" sheetId="2" r:id="rId3"/>
    <sheet name="Chal.Def." sheetId="3" r:id="rId4"/>
    <sheet name="Sol'n" sheetId="4" r:id="rId5"/>
    <sheet name="Perform" sheetId="5" r:id="rId6"/>
    <sheet name="Tech" sheetId="6" r:id="rId7"/>
    <sheet name="Demo" sheetId="7" r:id="rId8"/>
    <sheet name="Delivery" sheetId="9" r:id="rId9"/>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6" i="1" l="1"/>
  <c r="D16" i="1"/>
  <c r="F5" i="1"/>
  <c r="D8" i="1"/>
  <c r="D7" i="1"/>
  <c r="F18" i="1"/>
  <c r="F7" i="1"/>
  <c r="F8" i="1"/>
  <c r="D11" i="11"/>
  <c r="G18" i="1"/>
  <c r="D25" i="1"/>
  <c r="D12" i="11"/>
  <c r="D10" i="11"/>
  <c r="D9" i="11"/>
  <c r="D8" i="11"/>
  <c r="D7" i="11"/>
  <c r="D6" i="11"/>
  <c r="F23" i="1"/>
  <c r="F22" i="1"/>
  <c r="F21" i="1"/>
  <c r="F20" i="1"/>
  <c r="F15" i="1"/>
  <c r="F13" i="1"/>
  <c r="F11" i="1"/>
  <c r="F10" i="1"/>
  <c r="D21" i="1"/>
  <c r="D22" i="1"/>
  <c r="D23" i="1"/>
  <c r="D20" i="1"/>
  <c r="D13" i="1"/>
  <c r="D5" i="1"/>
  <c r="D11" i="1"/>
  <c r="D15" i="1"/>
  <c r="D10" i="1"/>
  <c r="G16" i="1" l="1"/>
  <c r="E11" i="11"/>
  <c r="G5" i="1"/>
  <c r="E6" i="11" s="1"/>
  <c r="G11" i="1"/>
  <c r="G21" i="1"/>
  <c r="G23" i="1"/>
  <c r="G10" i="1"/>
  <c r="G13" i="1"/>
  <c r="E9" i="11" s="1"/>
  <c r="G15" i="1"/>
  <c r="E10" i="11" s="1"/>
  <c r="G20" i="1"/>
  <c r="G22" i="1"/>
  <c r="G8" i="1"/>
  <c r="G7" i="1"/>
  <c r="E12" i="11" l="1"/>
  <c r="E8" i="11"/>
  <c r="E7" i="11"/>
  <c r="G25" i="1"/>
  <c r="E15" i="11" l="1"/>
</calcChain>
</file>

<file path=xl/sharedStrings.xml><?xml version="1.0" encoding="utf-8"?>
<sst xmlns="http://schemas.openxmlformats.org/spreadsheetml/2006/main" count="196" uniqueCount="143">
  <si>
    <t>Topic Weights</t>
  </si>
  <si>
    <t>Sub-Weights</t>
  </si>
  <si>
    <t>Score</t>
  </si>
  <si>
    <t>Weighted Score</t>
  </si>
  <si>
    <t>Can you clearly identify all of the situations (use cases) that an ideal solution to this problem must handle?</t>
  </si>
  <si>
    <t>Can you clearly state what an ideal solution must to able to do in order to handle the identified situations?</t>
  </si>
  <si>
    <t>What is your solution going to be able to do</t>
  </si>
  <si>
    <t>What is your approach on how your solution is going to do it and what are the key elements to implementing that solution</t>
  </si>
  <si>
    <t>Solution's Fit to Problem</t>
  </si>
  <si>
    <t>TOTAL WEIGHT of all Sections</t>
  </si>
  <si>
    <t>Objective Interpretation of Quantifiers</t>
  </si>
  <si>
    <t>95%+</t>
  </si>
  <si>
    <t>85~90%</t>
  </si>
  <si>
    <t>75~80%</t>
  </si>
  <si>
    <t>up to 40%</t>
  </si>
  <si>
    <t>up to 20%</t>
  </si>
  <si>
    <t>up to 10%</t>
  </si>
  <si>
    <t>All</t>
  </si>
  <si>
    <t>Almost All</t>
  </si>
  <si>
    <t>Many / Majority</t>
  </si>
  <si>
    <t>Some</t>
  </si>
  <si>
    <t>Few</t>
  </si>
  <si>
    <t>Couple</t>
  </si>
  <si>
    <t xml:space="preserve">Project Entry Solution </t>
  </si>
  <si>
    <t>Introduction</t>
  </si>
  <si>
    <t>Summary of Main Presentation Topics</t>
  </si>
  <si>
    <t>Established Scope and Main Use Cases to be Addressed</t>
  </si>
  <si>
    <t>Established Need &amp; Broader Context</t>
  </si>
  <si>
    <t>Presenters Introduction</t>
  </si>
  <si>
    <t>Technical Ingenuity</t>
  </si>
  <si>
    <t>Presentation Delivery</t>
  </si>
  <si>
    <t>Question Handling</t>
  </si>
  <si>
    <t>Clarity of Speaker</t>
  </si>
  <si>
    <t>Ability of Audience to Comprehend Main "Takeaways"</t>
  </si>
  <si>
    <t>Challenge Definition</t>
  </si>
  <si>
    <t>Additional Notes</t>
  </si>
  <si>
    <t>Reviewer's Comments</t>
  </si>
  <si>
    <t>Highlights the major problem needs that are being addressed. Highlights the original and unique aspects of their solution. Gives an overview as to the main points of the talk and the kind of results that can be anticipated. Delivered for an uninformed audience.</t>
  </si>
  <si>
    <t>Meets 4 of the 5: Highlights the major problem needs that are being addressed. Highlights the original and unique aspects of their solution. Gives an overview as to the main points of the talk and the kind of results that can be anticipated. Delivered for an uninformed audience.</t>
  </si>
  <si>
    <t>Meets 3 of the 5: Highlights the major problem needs that are being addressed. Highlights the original and unique aspects of their solution. Gives an overview as to the main points of the talk and the kind of results that can be anticipated. Delivered for an uninformed audience.</t>
  </si>
  <si>
    <t>Meets 2 of the 5: Highlights the major problem needs that are being addressed. Highlights the original and unique aspects of their solution. Gives an overview as to the main points of the talk and the kind of results that can be anticipated. Delivered for an uninformed audience.</t>
  </si>
  <si>
    <t>Meets 1 of the 5:Highlights the major problem needs that are being addressed. Highlights the original and unique aspects of their solution. Gives an overview as to the main points of the talk and the kind of results that can be anticipated. Delivered for an uninformed audience.</t>
  </si>
  <si>
    <t>A good introduction should prepare the audience to be receptive to the information being presented and to know what are some of the key idea/topics they should be listening for. Making good use of the "golden minute" to convey the value of the presentation. Presenters may also use this time as the first part of the "tell x 3" method.</t>
  </si>
  <si>
    <t xml:space="preserve">There is a very clear connection made between why the solution is offering various features/functions/etc and what the needs of the challenge are. The scope of the challenge that the solution is addressing is well understood and justified. </t>
  </si>
  <si>
    <t xml:space="preserve">Sometimes one of the clearest ways a connection is made can appear formulaic: "Since the challenge needs X, the solution will do Y." or "The solution provides Y, because of challenge need X". </t>
  </si>
  <si>
    <t xml:space="preserve">There the solution's features/functions/etc appear to meet the needs of the challenge well for the defined scope but the connection is not always made clear for the audience, i.e. the audience is able to surmise the connection on their own from the description. The scope of the challenge that the solution is addressing is understood but may require a little more justification than what it presented as to why the solution scope was chosen. </t>
  </si>
  <si>
    <t xml:space="preserve">There the solution's features/functions/etc appear to meet the most of the needs of the challenge well for the defined scope but there are some needs that could be addressed better. The connection between the solution and challenge is not always made clear for the audience, i.e. the audience is able to surmise the connection on their own from the description. The scope of the challenge that the solution is addressing is understood well enough but may also require a little more justification than what it presented as to why the solution scope was chosen. </t>
  </si>
  <si>
    <t>There the solution's features/functions/etc appear to meet some of the needs of the challenge but at least a couple needs are not addressed better.  The connection between the solution and challenge is often not made clear for the audience The scope of the solution is too unclear or limited or with respect to the challenge identification section and there is not enough to justify it.</t>
  </si>
  <si>
    <t>There the solution's features/functions/etc appear to meet only a small subset of the needs of the challenge.  The connection between the solution and challenge is not made clear for the audience. The scope of the solution is too unclear or limited or with respect to the challenge identification section and there is not enough to justify it.</t>
  </si>
  <si>
    <t>Context and needs of the challenge are well defined to the point where someone who has never heard of this specific challenge would be able to understand them and their importance. Needs are described functionally whenever possible.</t>
  </si>
  <si>
    <t>Context and needs of the challenge are well defined to the point where someone who has limited knowledge of this specific challenge would be able to understand them and their importance. Needs are almost always described functionally whenever possible.</t>
  </si>
  <si>
    <t>Context and needs of the challenge are well defined to the point where someone who has reasonable knowledge of this specific challenge would be able to understand them and their importance. Most of the time, needs are described functionally whenever possible.</t>
  </si>
  <si>
    <t>Context and needs of the challenge are well defined to the point where someone who has significant knowledge of this specific challenge would be able to understand them and their importance. Some of the time, needs are described functionally whenever possible.</t>
  </si>
  <si>
    <t>Context and needs of the challenge are well defined to the point where someone who has in-depth knowledge of this specific challenge would be able to understand them and their importance. Some of the time, needs are described functionally whenever possible.</t>
  </si>
  <si>
    <t>As this is a presentation and time is limited, the discussion may be limited to the most important uses cases without penalty. Secondary uses cases in particular may only be discussed if they had a significant impact on the decisions or performance results.</t>
  </si>
  <si>
    <t>Almost all of the main use cases are addressed and the reader is able to understand them. The same is done for some of the key secondary cases. Limitations to the scope of the challenge that was taken on by the team are almost always clear and well justified. Use case and scope discussion almost always helps to better inform why various performance measures or design decisions discussed throughout the presentation were important.</t>
  </si>
  <si>
    <t>All of the main use cases are addressed and the reader is able to understand them. The same is done for the majority of the key secondary cases. Limitations to the scope of the challenge that was taken on by the team are also clear and well justified. Use case and scope discussion helps to better inform why various performance measures or design decisions discussed throughout the presentation were important.</t>
  </si>
  <si>
    <t>Most of the main use cases are addressed and the reader is able to understand them. The same is done for a few of the key secondary cases. Limitations to the scope of the challenge that was taken on by the team are clear and well justified most of the time. Use case and scope discussion most of the time helps to better inform why various performance measures or design decisions discussed throughout the presentation were important.</t>
  </si>
  <si>
    <t>Some of the main use cases are addressed and the reader is able to understand them. The same is done for a couple of the key secondary cases. Limitations to the scope of the challenge that was taken on by the team are clear and well justified only some of the time. Use case and scope discussion only sometimes helps to better inform why various performance measures or design decisions discussed throughout the presentation were important.</t>
  </si>
  <si>
    <t>A few of the main use cases are addressed and the reader is able to understand them. Limitations to the scope of the challenge that was taken on by the team are only occasionally clear and well justified . Use case and scope discussion only occasionally helps to better inform why various performance measures or design decisions discussed throughout the presentation were important.</t>
  </si>
  <si>
    <t xml:space="preserve">The solution is well understood by an audience member who has only attended this presentation in terms of what it is, and what it will be able to do. Key subsystems and their interfaces/interactions are well defined. Important components and their role in the implantation of subsystem functionality is clearly explained. Together the subsystems and the component descriptions provide an explanation and detail as to how the solution functionality is achieved. </t>
  </si>
  <si>
    <t xml:space="preserve">The solution is well understood by an audience member who has only limited knowledge of this topic area in terms of what the solution is, and what it will be able to do. Key subsystems and their interfaces/interactions almost always are well defined. Important components and their role in the implantation of subsystem functionality is almost always clearly explained. Together the subsystems and the component descriptions almost always provide an explanation and detail as to how the solution functionality is achieved. </t>
  </si>
  <si>
    <t xml:space="preserve">The solution is well understood by only an audience member who has significant knowledge of this topic area in terms of what the solution is, and what it will be able to do. Key subsystems and their interfaces/interactions are well defined some of the time. Important components and their role in the implantation of subsystem functionality is clearly explained some of the time. Together the subsystems and the component descriptions provide an explanation and detail as to how the solution functionality is achieved some of the time. </t>
  </si>
  <si>
    <t xml:space="preserve">The solution is well understood by an audience member who has only reasonable knowledge of this topic area in terms of what the solution is, and what it will be able to do. Key subsystems and their interfaces/interactions are well defined most of the time. Important components and their role in the implantation of subsystem functionality is clearly explained most of the time. Together the subsystems and the component descriptions provide an explanation and detail as to how the solution functionality is achieved most of the time. </t>
  </si>
  <si>
    <t>The solution is well understood by only an audience member who has in-depth knowledge of this topic area in terms of what the solution is, and what it will be able to do. Key subsystems and their interfaces/interactions are occasionally well defined. Important components and their role in the implantation of subsystem functionality is occasionally clearly explained. Together the subsystems and the component descriptions occasionally provide an explanation and detail as to how the solution functionality is achieved.</t>
  </si>
  <si>
    <t xml:space="preserve"> </t>
  </si>
  <si>
    <t>Identification of Key Functionality</t>
  </si>
  <si>
    <t xml:space="preserve">The presentation is delivered in a professional manner using a clear and vibrant tone. The pace of the speaker is consistent and appropriate. Good eye contact is maintained with the audience. Audience's attention is directed to key parts of the slides. Text is rarely read directly from the slides. </t>
  </si>
  <si>
    <t>Professional manner does not mean "dry". Enthusiasm for the topic can be presented professionally and is highly encouraged as a means for helping to engage your audience. Appropriate humor is also welcomed and can improve your audience's attention. Reading a quotation from a slide is an example of a situation where it is acceptable to read directly from a slide.</t>
  </si>
  <si>
    <t xml:space="preserve">The presentation is almost always delivered in a professional manner using a clear and vibrant tone. The pace of the speaker is almost always consistent and appropriate. Good eye contact is almost always maintained with the audience. Audience's attention is almost always directed to key parts of the slides. Text is only occasionally read directly from the slides. </t>
  </si>
  <si>
    <t xml:space="preserve">The presentation is delivered in a professional manner using a clear and vibrant tone most of the time. The pace of the speaker is consistent and appropriate most of the time. Good eye contact is maintained with the audience most of the time. Audience's attention is directed to key parts of the slides most of the time. Text is only sometimes read directly from the slides. </t>
  </si>
  <si>
    <t xml:space="preserve">The presentation is delivered in a professional manner using a clear and vibrant tone some of the time. The pace of the speaker is consistent and appropriate some of the time. Good eye contact is maintained with the audience some of the time. Audience's attention is directed to key parts of the slides some of the time. Text is read directly from the slides most of the time. </t>
  </si>
  <si>
    <t xml:space="preserve">The presentation is delivered occasionally in a professional manner using a clear and vibrant tone. The pace of the speaker is occasionally consistent and appropriate. Good eye contact is occasionally maintained with the audience. Audience's attention is occasionally directed to key parts of the slides Text is almost always read directly from the slides. </t>
  </si>
  <si>
    <t xml:space="preserve">Questions are handled concisely, directly addressing the question at hand. Referrals are made appropriately. Answers demonstrate a clear understanding of the overall challenge and the presented solution's capabilities at meeting that challenge as well as a mastery of the technical material across the entire design solution, including important interfaces and trade-offs that had to be dealt with. Consistency between answers and presented results is never put into further question. </t>
  </si>
  <si>
    <t xml:space="preserve">Questions are almost always handled concisely, directly addressing the question at hand. Referrals almost always are made appropriately. Answers almost always demonstrate a clear understanding of the overall challenge and the presented solution's capabilities at meeting that challenge as well as a mastery of the technical material across the entire design solution, including important interfaces and trade-offs that had to be dealt with. Consistency between answers and presented results is rarely put into further question. </t>
  </si>
  <si>
    <t xml:space="preserve">Most of the time questions are handled concisely, directly addressing the question at hand. Referrals almost always are made appropriately. Most of the time answers demonstrate a clear understanding of the overall challenge and the presented solution's capabilities at meeting that challenge as well as a mastery of the technical material across the entire design solution, including important interfaces and trade-offs that had to be dealt with. Consistency between answers and presented results is only occasionally put into further question. </t>
  </si>
  <si>
    <t xml:space="preserve">Only sometimes are questions are handled concisely, directly addressing the question at hand. Referrals almost always are made appropriately. Only sometimes are answers demonstrate a clear understanding of the overall challenge and the presented solution's capabilities at meeting that challenge as well as a mastery of the technical material across the entire design solution, including important interfaces and trade-offs that had to be dealt with. Consistency between answers and presented results is sometimes put into further question. </t>
  </si>
  <si>
    <t xml:space="preserve">Only occasionally questions are handled concisely, directly addressing the question at hand. Referrals almost always are made appropriately. Only occasionally are answers demonstrate a clear understanding of the overall challenge and the presented solution's capabilities at meeting that challenge as well as a mastery of the technical material across the entire design solution, including important interfaces and trade-offs that had to be dealt with. Consistency between answers and presented results is often put into further question. </t>
  </si>
  <si>
    <t>How can you tell if your solution is meeting the needs well? And how well? How could you compare it to another solution to the same challenge?</t>
  </si>
  <si>
    <t>How do the most technical aspects of your system work? Explained in such a fashion that someone who is not familiar with this design area could still understand the main aspects but could go to your report for details</t>
  </si>
  <si>
    <t>Can the speaker be understood and is the speaker succinct?</t>
  </si>
  <si>
    <t>Can an previously uniformed audience be able to tell another group what are the main points of your presentation after seeing your presentation?</t>
  </si>
  <si>
    <t>How well were you able to address the audience's questions and do so in a professional manner?</t>
  </si>
  <si>
    <t xml:space="preserve">   Category</t>
  </si>
  <si>
    <t>Weight</t>
  </si>
  <si>
    <t>Synopsis</t>
  </si>
  <si>
    <t>What is the challenge your team is trying to solve and what does a good solution to this challenge need to do?</t>
  </si>
  <si>
    <t>FINAL SCORE (out of 5)</t>
  </si>
  <si>
    <t>What is your solution able to do, how does this meet the challenge's needs?</t>
  </si>
  <si>
    <t>How did you measure how your solution meets your defined challenge's needs and is your solution functioning well?</t>
  </si>
  <si>
    <t>Were the presentation's logical arguements clear to follow, slides clear and well organized, and did you do well at answering the judges' questions?</t>
  </si>
  <si>
    <t>Performance</t>
  </si>
  <si>
    <t>Clarity of Poster</t>
  </si>
  <si>
    <t>Introduction of Novel Systems / Features</t>
  </si>
  <si>
    <t>Key Measures for Meeting the Problem's Needs</t>
  </si>
  <si>
    <t>Demostration</t>
  </si>
  <si>
    <t>Demonstration of Key Performance &amp; Meeting Challenge's need</t>
  </si>
  <si>
    <t>Is the poster well laid out and easily read from the viewer's stand point?</t>
  </si>
  <si>
    <t>Final Expo Review Rubric</t>
  </si>
  <si>
    <t>Does your entry perform as promised?</t>
  </si>
  <si>
    <t>Can you demostrate your project as performing as promised?</t>
  </si>
  <si>
    <t xml:space="preserve">As this is a presentation and time is limited, the discussion may be limited to the most important performance measures without penalty, i.e. the most important ones may be the ones that are most directly related to the challenge's needs or had the strongest influence on a key decision that was made. </t>
  </si>
  <si>
    <t>All of the key identified challenge needs that are within the scope of the proposed solution are clearly represented in at least one of the performance measures. Performance measures are as objective as possible. Conclusion as to how well the solution performs overall is presented and is well justified.</t>
  </si>
  <si>
    <t>Demonstration</t>
  </si>
  <si>
    <t xml:space="preserve">The audience can confidently re-state the main take always of the overall presentationTake always appear to be well justified and presented in logical order to help support the overall ideas of the presentations. Questions that result are more from the presentation sparking greater interest than for need for clarification. </t>
  </si>
  <si>
    <t xml:space="preserve">The audience can almost always confidently re-state the main take always of the overall presentation. Take always appear to almost always be well justified and presented in logical order to help support the overall ideas of the presentations. Questions that result are almost always more from the presentation sparking greater interest than for need for clarification. </t>
  </si>
  <si>
    <t xml:space="preserve">The audience can confidently re-state most of the main take always of the overall presentation. Most of the time take always appear to be well justified and presented in logical order to help support the overall ideas of the presentations. Most of the time questions that result are more from the presentation sparking greater interest than for need for clarification. </t>
  </si>
  <si>
    <t xml:space="preserve">The audience can confidently re-state some of the main take always of the overall presentation. Some of the time take always appear to be well justified and presented in logical order to help support the overall ideas of the presentations. Some of the time questions that result are more from the presentation sparking greater interest than for need for clarification. </t>
  </si>
  <si>
    <t xml:space="preserve">The audience can confidently re-state a few of the main take always of the overall presentation. A few of the time take always appear to be well justified and presented in logical order to help support the overall ideas of the presentations. A few of the time questions that result are more from the presentation sparking greater interest than for need for clarification. </t>
  </si>
  <si>
    <t>Almost all of the key identified challenge needs that are within the scope of the proposed solution are clearly represented in at least one of the performance measures. Performance measures are almost always objective as possible. Conclusion as to how well the solution performs overall is presented and is almost always well justified.</t>
  </si>
  <si>
    <t>Most of the key identified challenge needs that are within the scope of the proposed solution are clearly represented in at least one of the performance measures. Performance measures are objective as possible most of the time. Conclusion as to how well the solution performs overall is presented and is well justified most of the time.</t>
  </si>
  <si>
    <t>Some of the key identified challenge needs that are within the scope of the proposed solution are clearly represented in at least one of the performance measures. Performance measures are objective as possible some of the time. Conclusion as to how well the solution performs overall is presented and is well justified some of the time.</t>
  </si>
  <si>
    <t>A few of the key identified challenge needs that are within the scope of the proposed solution are clearly represented in at least one of the performance measures. Performance measures are objective as possible occasionally. Conclusion as to how well the solution performs overall is presented and is well justified occasionally.</t>
  </si>
  <si>
    <t>The guiding principles that make core functionality possible are explained as they relate to the demonstration.</t>
  </si>
  <si>
    <t xml:space="preserve">Almost all of the guiding principles that make core functionality possible are explained as they relate to the demonstration </t>
  </si>
  <si>
    <t xml:space="preserve">Most of the guiding principles that make core functionality possible are explained as they relate to the demonstration </t>
  </si>
  <si>
    <t xml:space="preserve">Some of the guiding principles that make core functionality possible are explained as they relate to the demonstration </t>
  </si>
  <si>
    <t xml:space="preserve">A few of the guiding principles that make core functionality possible are explained as they relate to the demonstration </t>
  </si>
  <si>
    <t>A few of the details can be brought out in the powerpoint presentation and a lot more in the report, but in the expo its more about highlighting the key features existance as they contribute to the overall solution.</t>
  </si>
  <si>
    <t>The solution entry is shown to meet the challenges needs. The performance of the solution entry is well in line with or better than the reported performance. All key performance measures and challanege use cases are demonstrated as time will allow.</t>
  </si>
  <si>
    <t>This is not a sales pitch to make your team look like they are doing great. It is about being honest to its capabilites at meeting the challeneg's need. If that is great, be proud and show it. Even if some things did not go well, it is important to be able to convey to your audience this fact and give the main reasons why. Information can also be provided with regards to how this various issues were overcome. Time is quite limited however so team should choose to deomstrate what is most important and practical for the expo setting. No points should be deducted if a live demonstration cannot be given due to saftey reasons (a video or other evidence to the reported performance can be provided instead)</t>
  </si>
  <si>
    <t>The solution entry is shown to meet almost all of the challenges needs. Almost all of the performance of the solution entry is well in line with or better than the reported performance. Almost all key performance measures and challanege use cases are demonstrated as time will allow.</t>
  </si>
  <si>
    <t>The solution entry is shown to meet most of the challenges needs. Almost all of the performance of the solution entry is well in line with or better than the reported performance. Most key performance measures and challanege use cases are demonstrated as time will allow.</t>
  </si>
  <si>
    <t>The solution entry is shown to meet some of the challenges needs. Most of the performance of the solution entry is well in line with or better than the reported performance. Some key performance measures and challanege use cases are demonstrated as time will allow.</t>
  </si>
  <si>
    <t>The solution entry is shown to meet a few of the challenges needs. Most of the performance of the solution entry is well in line with or better than the reported performance. A few of the key performance measures and challanege use cases are demonstrated as time will allow.</t>
  </si>
  <si>
    <t>Clear titles, concise poignant text, uncluttered, and desired focal points on the text for the audience to follow are easily identified and followed in order the presenter discusses them. Key "take away" messages are clearly represented and understood. Font size, color schemes, and common style throughout make the poster easy to read and are not distracting from the message (but may even help put forth the message). Spelling is correct.</t>
  </si>
  <si>
    <t>Clear titles, concise poignant text, uncluttered, and desired focal points on the text for the audience to follow are almost always easily identified and followed in order the presenter discusses them. Key "take away" messages are almost always clearly represented and understood. Font size, color schemes, and common style throughout the presentation make the poster easy to read and are not distracting from the message. Spelling is correct.</t>
  </si>
  <si>
    <t>Clear titles, concise poignant text, uncluttered, and desired focal points on the text for the audience to follow are easily identified and followed in order the presenter discusses them  most of the time. Key "take away" messages are clearly represented and understood most of the time. Font size, color schemes, and common style throughout almost always make the poster easy to read and are not distracting from the message . Spelling is almost always correct.</t>
  </si>
  <si>
    <t>Clear titles, concise poignant text, uncluttered, and desired focal points on the text for the audience to follow are easily identified and followed in order the presenter discusses them  some of the time. Key "take away" messages are clearly represented and understood most of the time. Font size, color schemes, and common style throughout make the poster easy to read most of time and are not distracting from the message most of the time . Spelling is correct most of the time.</t>
  </si>
  <si>
    <t>Clear titles, concise poignant text, uncluttered, and desired focal points on the text for the audience to follow are occasionally easily identified and followed in order the presenter discusses them. Key "take away" messages are occasionally clearly represented and understood. Font size, color schemes, and common style throughout make the poster easy to read and are not distracting from the message some of the time. Spelling is sometimes correct.</t>
  </si>
  <si>
    <t>Summary of key challenge needs and solution's approach to meeting that need</t>
  </si>
  <si>
    <t>Is this a concise "elevator pitch" introduction to your what makes your invention remarkable and to the challenge you are trying to solve?</t>
  </si>
  <si>
    <t>Embedded Systems Use</t>
  </si>
  <si>
    <t>Did you make good use of Arm based technology?</t>
  </si>
  <si>
    <t>Is this a novel solution to the defined challenge? How well can you describe what is novel and how it works to your audience? Did you make good use of Arm based technology?</t>
  </si>
  <si>
    <t>At least team name, project title, and Cornell Cup name prominently included on title slide.</t>
  </si>
  <si>
    <t>All presenters are introduced by at least their names. All team member names and supporting advisor &amp; faculty names are announced. Team name, project title, and Cornell Cup name prominently included on title slide.</t>
  </si>
  <si>
    <t xml:space="preserve">Project entries must be developed on Arm based technology to be eligible for the competition
</t>
  </si>
  <si>
    <t xml:space="preserve">The Arm based technology is well utilized for both its high and/or low level functionality and/or other featured characteristics. A solid justification was made regarding characteristics of the choosen boards as to why it was well suited for the application. </t>
  </si>
  <si>
    <t xml:space="preserve">The Arm based technology is well utilized for almost all of its high and/or low level functionality and/or other featured characteristics. A solid justification was made regarding characteristics of the choosen boards as to why it was well suited for the application. </t>
  </si>
  <si>
    <t xml:space="preserve">The Arm based technology is well utilized for most of its high and/or low level functionality and/or other featured characteristics. A good justification was made regarding characteristics of the choosen boards as to why it was well suited for the application. </t>
  </si>
  <si>
    <t xml:space="preserve">The Arm based technology is well utilized for some of its high and/or low level functionality and/or other featured characteristics. A good justification was made regarding characteristics of the choosen boards as to why it was well suited for the application. </t>
  </si>
  <si>
    <t xml:space="preserve">The Arm based technology is well utilized for a few of its high and/or low level functionality and/or other featured characteristics. An acceptable justification was made regarding characteristics of the choosen boards as to why it was well suited for the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</si>
</sst>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b/>
      <u/>
      <sz val="20"/>
      <color theme="1"/>
      <name val="Calibri"/>
      <family val="2"/>
      <scheme val="minor"/>
    </font>
    <font>
      <b/>
      <sz val="14"/>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rgb="FF0070C0"/>
        <bgColor indexed="64"/>
      </patternFill>
    </fill>
    <fill>
      <patternFill patternType="solid">
        <fgColor theme="3" tint="0.79998168889431442"/>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6">
    <xf numFmtId="0" fontId="0" fillId="0" borderId="0" xfId="0"/>
    <xf numFmtId="0" fontId="2" fillId="0" borderId="0" xfId="0" applyFont="1"/>
    <xf numFmtId="2" fontId="0" fillId="0" borderId="0" xfId="0" applyNumberFormat="1"/>
    <xf numFmtId="0" fontId="1" fillId="0" borderId="0" xfId="0" applyFont="1"/>
    <xf numFmtId="2" fontId="1" fillId="0" borderId="0" xfId="0" applyNumberFormat="1" applyFont="1"/>
    <xf numFmtId="2" fontId="3" fillId="0" borderId="0" xfId="0" applyNumberFormat="1" applyFont="1"/>
    <xf numFmtId="0" fontId="4" fillId="0" borderId="0" xfId="0" applyFont="1" applyAlignment="1">
      <alignment horizontal="right"/>
    </xf>
    <xf numFmtId="9" fontId="0" fillId="0" borderId="0" xfId="0" applyNumberFormat="1"/>
    <xf numFmtId="0" fontId="5" fillId="0" borderId="0" xfId="0" applyFont="1"/>
    <xf numFmtId="2" fontId="0" fillId="0" borderId="0" xfId="0" applyNumberFormat="1" applyFont="1"/>
    <xf numFmtId="0" fontId="0" fillId="0" borderId="2" xfId="0" applyBorder="1"/>
    <xf numFmtId="0" fontId="0" fillId="0" borderId="0" xfId="0" applyAlignment="1">
      <alignment wrapText="1"/>
    </xf>
    <xf numFmtId="0" fontId="0" fillId="0" borderId="3" xfId="0" applyBorder="1" applyAlignment="1">
      <alignment wrapText="1"/>
    </xf>
    <xf numFmtId="0" fontId="0" fillId="0" borderId="4" xfId="0" applyBorder="1"/>
    <xf numFmtId="0" fontId="0" fillId="0" borderId="4" xfId="0" applyBorder="1" applyAlignment="1">
      <alignment wrapText="1"/>
    </xf>
    <xf numFmtId="0" fontId="0" fillId="0" borderId="5" xfId="0" applyBorder="1"/>
    <xf numFmtId="0" fontId="0" fillId="0" borderId="5" xfId="0" applyBorder="1" applyAlignment="1">
      <alignment wrapText="1"/>
    </xf>
    <xf numFmtId="0" fontId="0" fillId="0" borderId="6" xfId="0" applyNumberFormat="1" applyBorder="1" applyAlignment="1">
      <alignment wrapText="1"/>
    </xf>
    <xf numFmtId="0" fontId="0" fillId="0" borderId="7" xfId="0" applyNumberFormat="1" applyBorder="1" applyAlignment="1">
      <alignment wrapText="1"/>
    </xf>
    <xf numFmtId="0" fontId="0" fillId="0" borderId="8" xfId="0" applyBorder="1"/>
    <xf numFmtId="0" fontId="0" fillId="0" borderId="8" xfId="0" applyBorder="1" applyAlignment="1">
      <alignment wrapText="1"/>
    </xf>
    <xf numFmtId="0" fontId="0" fillId="0" borderId="1" xfId="0" applyBorder="1" applyAlignment="1">
      <alignment wrapText="1"/>
    </xf>
    <xf numFmtId="0" fontId="0" fillId="0" borderId="0" xfId="0" applyBorder="1" applyAlignment="1">
      <alignment wrapText="1"/>
    </xf>
    <xf numFmtId="0" fontId="0" fillId="0" borderId="0" xfId="0" applyBorder="1"/>
    <xf numFmtId="0" fontId="1" fillId="0" borderId="0" xfId="0" applyFont="1" applyBorder="1"/>
    <xf numFmtId="0" fontId="0" fillId="0" borderId="3" xfId="0" applyNumberFormat="1" applyBorder="1" applyAlignment="1">
      <alignment wrapText="1"/>
    </xf>
    <xf numFmtId="0" fontId="0" fillId="0" borderId="2"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3" xfId="0" applyBorder="1" applyAlignment="1">
      <alignment vertical="top" wrapText="1"/>
    </xf>
    <xf numFmtId="0" fontId="0" fillId="0" borderId="0" xfId="0" applyBorder="1" applyAlignment="1">
      <alignment horizontal="left" wrapText="1"/>
    </xf>
    <xf numFmtId="0" fontId="0" fillId="0" borderId="3" xfId="0" applyBorder="1" applyAlignment="1">
      <alignment horizontal="left" vertical="top" wrapText="1"/>
    </xf>
    <xf numFmtId="0" fontId="0" fillId="0" borderId="12" xfId="0" applyBorder="1"/>
    <xf numFmtId="0" fontId="0" fillId="0" borderId="11" xfId="0" applyBorder="1" applyAlignment="1">
      <alignment wrapText="1"/>
    </xf>
    <xf numFmtId="0" fontId="0" fillId="0" borderId="0" xfId="0" applyNumberFormat="1" applyAlignment="1">
      <alignment wrapText="1"/>
    </xf>
    <xf numFmtId="2" fontId="1" fillId="0" borderId="0" xfId="0" applyNumberFormat="1" applyFont="1" applyBorder="1" applyAlignment="1">
      <alignment horizontal="center" vertical="center"/>
    </xf>
    <xf numFmtId="0" fontId="4" fillId="0" borderId="0" xfId="0" applyFont="1" applyAlignment="1">
      <alignment horizontal="left"/>
    </xf>
    <xf numFmtId="0" fontId="6" fillId="0" borderId="0" xfId="0" applyFont="1" applyFill="1" applyBorder="1" applyAlignment="1">
      <alignment horizontal="center"/>
    </xf>
    <xf numFmtId="0" fontId="0" fillId="3" borderId="15" xfId="0" applyFill="1" applyBorder="1"/>
    <xf numFmtId="0" fontId="1" fillId="2" borderId="15" xfId="0" applyFont="1" applyFill="1" applyBorder="1"/>
    <xf numFmtId="0" fontId="0" fillId="2" borderId="17" xfId="0" applyFill="1" applyBorder="1"/>
    <xf numFmtId="0" fontId="0" fillId="2" borderId="18" xfId="0" applyFill="1" applyBorder="1"/>
    <xf numFmtId="0" fontId="1" fillId="2" borderId="18" xfId="0" applyFont="1" applyFill="1" applyBorder="1"/>
    <xf numFmtId="0" fontId="0" fillId="2" borderId="19" xfId="0" applyFill="1" applyBorder="1"/>
    <xf numFmtId="0" fontId="0" fillId="2" borderId="20" xfId="0" applyFill="1" applyBorder="1"/>
    <xf numFmtId="0" fontId="7" fillId="4" borderId="11" xfId="0" applyFont="1" applyFill="1" applyBorder="1" applyAlignment="1">
      <alignment vertical="top"/>
    </xf>
    <xf numFmtId="0" fontId="7" fillId="3" borderId="0" xfId="0" applyFont="1" applyFill="1" applyBorder="1"/>
    <xf numFmtId="2" fontId="0" fillId="4" borderId="11" xfId="0" applyNumberFormat="1" applyFont="1" applyFill="1" applyBorder="1" applyAlignment="1">
      <alignment horizontal="center" vertical="top"/>
    </xf>
    <xf numFmtId="0" fontId="0" fillId="3" borderId="0" xfId="0" applyFill="1" applyBorder="1"/>
    <xf numFmtId="0" fontId="0" fillId="4" borderId="11" xfId="0" applyFill="1" applyBorder="1" applyAlignment="1">
      <alignment vertical="top" wrapText="1"/>
    </xf>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2" fontId="1" fillId="4" borderId="1" xfId="0" applyNumberFormat="1" applyFont="1" applyFill="1" applyBorder="1" applyAlignment="1">
      <alignment horizontal="center"/>
    </xf>
    <xf numFmtId="0" fontId="3" fillId="0" borderId="0" xfId="0" applyFont="1"/>
    <xf numFmtId="0" fontId="1" fillId="2" borderId="13" xfId="0" applyFont="1" applyFill="1" applyBorder="1" applyAlignment="1">
      <alignment horizontal="left"/>
    </xf>
    <xf numFmtId="0" fontId="1" fillId="2" borderId="14" xfId="0" applyFont="1" applyFill="1" applyBorder="1" applyAlignment="1">
      <alignment horizontal="left"/>
    </xf>
    <xf numFmtId="0" fontId="1" fillId="2" borderId="16" xfId="0" applyFont="1" applyFill="1" applyBorder="1" applyAlignment="1">
      <alignment horizontal="left"/>
    </xf>
    <xf numFmtId="0" fontId="1" fillId="2" borderId="0" xfId="0" applyFont="1" applyFill="1" applyBorder="1" applyAlignment="1">
      <alignment horizontal="left"/>
    </xf>
    <xf numFmtId="0" fontId="8" fillId="2" borderId="25" xfId="0" applyFont="1" applyFill="1" applyBorder="1" applyAlignment="1">
      <alignment horizontal="left"/>
    </xf>
    <xf numFmtId="0" fontId="8" fillId="2" borderId="26" xfId="0" applyFont="1" applyFill="1" applyBorder="1" applyAlignment="1">
      <alignment horizontal="left"/>
    </xf>
    <xf numFmtId="0" fontId="0" fillId="0" borderId="0" xfId="0" applyAlignment="1">
      <alignment vertical="top" wrapText="1"/>
    </xf>
    <xf numFmtId="0" fontId="0" fillId="0" borderId="2"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40754</xdr:colOff>
      <xdr:row>0</xdr:row>
      <xdr:rowOff>539</xdr:rowOff>
    </xdr:from>
    <xdr:ext cx="9629026" cy="647923"/>
    <xdr:sp macro="" textlink="">
      <xdr:nvSpPr>
        <xdr:cNvPr id="2" name="Rectangle 1">
          <a:extLst>
            <a:ext uri="{FF2B5EF4-FFF2-40B4-BE49-F238E27FC236}">
              <a16:creationId xmlns:a16="http://schemas.microsoft.com/office/drawing/2014/main" id="{00000000-0008-0000-0000-000002000000}"/>
            </a:ext>
          </a:extLst>
        </xdr:cNvPr>
        <xdr:cNvSpPr/>
      </xdr:nvSpPr>
      <xdr:spPr>
        <a:xfrm>
          <a:off x="40754" y="539"/>
          <a:ext cx="9629026" cy="647923"/>
        </a:xfrm>
        <a:prstGeom prst="rect">
          <a:avLst/>
        </a:prstGeom>
        <a:noFill/>
      </xdr:spPr>
      <xdr:txBody>
        <a:bodyPr wrap="square" lIns="91440" tIns="45720" rIns="91440" bIns="45720" anchor="t">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r>
            <a:rPr lang="en-US" sz="32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FINAL EXPO Review Summary</a:t>
          </a:r>
        </a:p>
      </xdr:txBody>
    </xdr:sp>
    <xdr:clientData/>
  </xdr:oneCellAnchor>
  <xdr:oneCellAnchor>
    <xdr:from>
      <xdr:col>0</xdr:col>
      <xdr:colOff>40754</xdr:colOff>
      <xdr:row>0</xdr:row>
      <xdr:rowOff>539</xdr:rowOff>
    </xdr:from>
    <xdr:ext cx="9629026" cy="647923"/>
    <xdr:sp macro="" textlink="">
      <xdr:nvSpPr>
        <xdr:cNvPr id="3" name="Rectangle 2">
          <a:extLst>
            <a:ext uri="{FF2B5EF4-FFF2-40B4-BE49-F238E27FC236}">
              <a16:creationId xmlns:a16="http://schemas.microsoft.com/office/drawing/2014/main" id="{00000000-0008-0000-0000-000003000000}"/>
            </a:ext>
          </a:extLst>
        </xdr:cNvPr>
        <xdr:cNvSpPr/>
      </xdr:nvSpPr>
      <xdr:spPr>
        <a:xfrm>
          <a:off x="40754" y="539"/>
          <a:ext cx="9629026" cy="647923"/>
        </a:xfrm>
        <a:prstGeom prst="rect">
          <a:avLst/>
        </a:prstGeom>
        <a:noFill/>
      </xdr:spPr>
      <xdr:txBody>
        <a:bodyPr wrap="square" lIns="91440" tIns="45720" rIns="91440" bIns="45720" anchor="t">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r>
            <a:rPr lang="en-US" sz="32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FINAL Expo Review Summary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
  <sheetViews>
    <sheetView showGridLines="0" workbookViewId="0">
      <selection activeCell="G15" sqref="G15"/>
    </sheetView>
  </sheetViews>
  <sheetFormatPr defaultRowHeight="15" x14ac:dyDescent="0.25"/>
  <cols>
    <col min="1" max="1" width="1.28515625" customWidth="1"/>
    <col min="2" max="2" width="44.42578125" customWidth="1"/>
    <col min="3" max="3" width="1.42578125" customWidth="1"/>
    <col min="4" max="4" width="7" bestFit="1" customWidth="1"/>
    <col min="5" max="5" width="5.7109375" bestFit="1" customWidth="1"/>
    <col min="6" max="6" width="1.28515625" customWidth="1"/>
    <col min="7" max="7" width="70.28515625" customWidth="1"/>
    <col min="8" max="8" width="0.85546875" customWidth="1"/>
  </cols>
  <sheetData>
    <row r="1" spans="1:9" ht="26.25" x14ac:dyDescent="0.4">
      <c r="A1" s="37"/>
      <c r="B1" s="37"/>
      <c r="C1" s="37"/>
      <c r="F1" s="2"/>
      <c r="H1" s="35"/>
      <c r="I1" s="36"/>
    </row>
    <row r="2" spans="1:9" ht="23.45" customHeight="1" x14ac:dyDescent="0.4">
      <c r="A2" s="37"/>
      <c r="B2" s="37"/>
      <c r="C2" s="37"/>
      <c r="F2" s="2"/>
      <c r="H2" s="35"/>
      <c r="I2" s="36"/>
    </row>
    <row r="4" spans="1:9" ht="15.75" thickBot="1" x14ac:dyDescent="0.3">
      <c r="A4" s="56" t="s">
        <v>83</v>
      </c>
      <c r="B4" s="57"/>
      <c r="C4" s="38"/>
      <c r="D4" s="39" t="s">
        <v>84</v>
      </c>
      <c r="E4" s="39" t="s">
        <v>2</v>
      </c>
      <c r="F4" s="38"/>
      <c r="G4" s="58" t="s">
        <v>85</v>
      </c>
      <c r="H4" s="59"/>
    </row>
    <row r="5" spans="1:9" ht="4.9000000000000004" customHeight="1" x14ac:dyDescent="0.25">
      <c r="A5" s="40"/>
      <c r="B5" s="41"/>
      <c r="C5" s="41"/>
      <c r="D5" s="42"/>
      <c r="E5" s="42"/>
      <c r="F5" s="41"/>
      <c r="G5" s="42"/>
      <c r="H5" s="43"/>
    </row>
    <row r="6" spans="1:9" ht="30" x14ac:dyDescent="0.3">
      <c r="A6" s="44"/>
      <c r="B6" s="45" t="s">
        <v>24</v>
      </c>
      <c r="C6" s="46"/>
      <c r="D6" s="47">
        <f>RubricTotals!D4</f>
        <v>0.05</v>
      </c>
      <c r="E6" s="47">
        <f>RubricTotals!G5</f>
        <v>0</v>
      </c>
      <c r="F6" s="48"/>
      <c r="G6" s="49" t="s">
        <v>131</v>
      </c>
      <c r="H6" s="50"/>
    </row>
    <row r="7" spans="1:9" ht="30" x14ac:dyDescent="0.3">
      <c r="A7" s="44"/>
      <c r="B7" s="45" t="s">
        <v>34</v>
      </c>
      <c r="C7" s="46"/>
      <c r="D7" s="47">
        <f>RubricTotals!D6</f>
        <v>0.1</v>
      </c>
      <c r="E7" s="47">
        <f>RubricTotals!G7+RubricTotals!G8</f>
        <v>0</v>
      </c>
      <c r="F7" s="48"/>
      <c r="G7" s="49" t="s">
        <v>86</v>
      </c>
      <c r="H7" s="50"/>
    </row>
    <row r="8" spans="1:9" ht="18.75" x14ac:dyDescent="0.3">
      <c r="A8" s="44"/>
      <c r="B8" s="45" t="s">
        <v>23</v>
      </c>
      <c r="C8" s="46"/>
      <c r="D8" s="47">
        <f>RubricTotals!D9</f>
        <v>0.1</v>
      </c>
      <c r="E8" s="47">
        <f>RubricTotals!G10+RubricTotals!G11</f>
        <v>0</v>
      </c>
      <c r="F8" s="48"/>
      <c r="G8" s="49" t="s">
        <v>88</v>
      </c>
      <c r="H8" s="50"/>
    </row>
    <row r="9" spans="1:9" ht="30" x14ac:dyDescent="0.3">
      <c r="A9" s="44"/>
      <c r="B9" s="45" t="s">
        <v>91</v>
      </c>
      <c r="C9" s="46"/>
      <c r="D9" s="47">
        <f>RubricTotals!D12</f>
        <v>0.1</v>
      </c>
      <c r="E9" s="47">
        <f>RubricTotals!G13</f>
        <v>0</v>
      </c>
      <c r="F9" s="48"/>
      <c r="G9" s="49" t="s">
        <v>89</v>
      </c>
      <c r="H9" s="50"/>
    </row>
    <row r="10" spans="1:9" ht="45" x14ac:dyDescent="0.3">
      <c r="A10" s="44"/>
      <c r="B10" s="45" t="s">
        <v>29</v>
      </c>
      <c r="C10" s="46"/>
      <c r="D10" s="47">
        <f>RubricTotals!D14</f>
        <v>0.1</v>
      </c>
      <c r="E10" s="47">
        <f>RubricTotals!G15+RubricTotals!G16</f>
        <v>0</v>
      </c>
      <c r="F10" s="48"/>
      <c r="G10" s="49" t="s">
        <v>134</v>
      </c>
      <c r="H10" s="50"/>
    </row>
    <row r="11" spans="1:9" ht="18.75" x14ac:dyDescent="0.3">
      <c r="A11" s="44"/>
      <c r="B11" s="45" t="s">
        <v>95</v>
      </c>
      <c r="C11" s="46"/>
      <c r="D11" s="47">
        <f>RubricTotals!D17</f>
        <v>0.35</v>
      </c>
      <c r="E11" s="47">
        <f>RubricTotals!G18</f>
        <v>0</v>
      </c>
      <c r="F11" s="48"/>
      <c r="G11" s="49" t="s">
        <v>100</v>
      </c>
      <c r="H11" s="50"/>
    </row>
    <row r="12" spans="1:9" ht="30" x14ac:dyDescent="0.3">
      <c r="A12" s="44"/>
      <c r="B12" s="45" t="s">
        <v>30</v>
      </c>
      <c r="C12" s="46"/>
      <c r="D12" s="47">
        <f>RubricTotals!D19</f>
        <v>0.2</v>
      </c>
      <c r="E12" s="47">
        <f>SUM(RubricTotals!G20:G23)</f>
        <v>0</v>
      </c>
      <c r="F12" s="48"/>
      <c r="G12" s="49" t="s">
        <v>90</v>
      </c>
      <c r="H12" s="50"/>
    </row>
    <row r="13" spans="1:9" ht="5.45" customHeight="1" thickBot="1" x14ac:dyDescent="0.3">
      <c r="A13" s="51"/>
      <c r="B13" s="52"/>
      <c r="C13" s="52"/>
      <c r="D13" s="52"/>
      <c r="E13" s="52"/>
      <c r="F13" s="52"/>
      <c r="G13" s="52"/>
      <c r="H13" s="53"/>
    </row>
    <row r="14" spans="1:9" ht="15.75" thickBot="1" x14ac:dyDescent="0.3"/>
    <row r="15" spans="1:9" ht="15.75" thickBot="1" x14ac:dyDescent="0.3">
      <c r="B15" s="60" t="s">
        <v>87</v>
      </c>
      <c r="C15" s="61"/>
      <c r="D15" s="61"/>
      <c r="E15" s="54">
        <f>SUM(E6:E12)</f>
        <v>0</v>
      </c>
    </row>
    <row r="18" spans="2:2" x14ac:dyDescent="0.25">
      <c r="B18" s="55"/>
    </row>
  </sheetData>
  <pageMargins left="0.25" right="0.25" top="0.75" bottom="0.75" header="0.3" footer="0.3"/>
  <pageSetup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workbookViewId="0">
      <selection activeCell="B16" sqref="B16"/>
    </sheetView>
  </sheetViews>
  <sheetFormatPr defaultRowHeight="15" x14ac:dyDescent="0.25"/>
  <cols>
    <col min="2" max="2" width="6.42578125" customWidth="1"/>
    <col min="3" max="3" width="52.28515625" customWidth="1"/>
    <col min="4" max="4" width="12.42578125" customWidth="1"/>
    <col min="5" max="5" width="11.140625" style="2" bestFit="1" customWidth="1"/>
    <col min="7" max="7" width="13.85546875" bestFit="1" customWidth="1"/>
  </cols>
  <sheetData>
    <row r="1" spans="1:8" ht="26.25" x14ac:dyDescent="0.4">
      <c r="A1" s="1" t="s">
        <v>98</v>
      </c>
    </row>
    <row r="3" spans="1:8" x14ac:dyDescent="0.25">
      <c r="D3" s="4" t="s">
        <v>0</v>
      </c>
      <c r="E3" s="4" t="s">
        <v>1</v>
      </c>
      <c r="F3" s="3" t="s">
        <v>2</v>
      </c>
      <c r="G3" s="3" t="s">
        <v>3</v>
      </c>
    </row>
    <row r="4" spans="1:8" x14ac:dyDescent="0.25">
      <c r="A4" s="3" t="s">
        <v>24</v>
      </c>
      <c r="D4" s="4">
        <v>0.05</v>
      </c>
    </row>
    <row r="5" spans="1:8" x14ac:dyDescent="0.25">
      <c r="A5" s="3"/>
      <c r="B5" t="s">
        <v>25</v>
      </c>
      <c r="D5" s="2">
        <f>$D$4*E5</f>
        <v>0.05</v>
      </c>
      <c r="E5" s="2">
        <v>1</v>
      </c>
      <c r="F5">
        <f>Intro!B14</f>
        <v>0</v>
      </c>
      <c r="G5">
        <f t="shared" ref="G5:G23" si="0">F5*D5</f>
        <v>0</v>
      </c>
      <c r="H5" t="s">
        <v>130</v>
      </c>
    </row>
    <row r="6" spans="1:8" x14ac:dyDescent="0.25">
      <c r="A6" s="3" t="s">
        <v>34</v>
      </c>
      <c r="D6" s="4">
        <v>0.1</v>
      </c>
      <c r="E6" s="5"/>
    </row>
    <row r="7" spans="1:8" x14ac:dyDescent="0.25">
      <c r="B7" t="s">
        <v>27</v>
      </c>
      <c r="D7" s="2">
        <f>$D$6*E7</f>
        <v>4.0000000000000008E-2</v>
      </c>
      <c r="E7" s="2">
        <v>0.4</v>
      </c>
      <c r="F7">
        <f>'Chal.Def.'!B3</f>
        <v>0</v>
      </c>
      <c r="G7">
        <f t="shared" ref="G7:G8" si="1">F7*D7</f>
        <v>0</v>
      </c>
      <c r="H7" t="s">
        <v>4</v>
      </c>
    </row>
    <row r="8" spans="1:8" x14ac:dyDescent="0.25">
      <c r="B8" t="s">
        <v>26</v>
      </c>
      <c r="D8" s="2">
        <f>$D$6*E8</f>
        <v>0.06</v>
      </c>
      <c r="E8" s="2">
        <v>0.6</v>
      </c>
      <c r="F8">
        <f>'Chal.Def.'!B14</f>
        <v>0</v>
      </c>
      <c r="G8">
        <f t="shared" si="1"/>
        <v>0</v>
      </c>
      <c r="H8" t="s">
        <v>5</v>
      </c>
    </row>
    <row r="9" spans="1:8" x14ac:dyDescent="0.25">
      <c r="A9" s="3" t="s">
        <v>23</v>
      </c>
      <c r="D9" s="4">
        <v>0.1</v>
      </c>
      <c r="E9" s="5"/>
    </row>
    <row r="10" spans="1:8" x14ac:dyDescent="0.25">
      <c r="B10" t="s">
        <v>66</v>
      </c>
      <c r="D10" s="2">
        <f>$D$9 *E10</f>
        <v>0.06</v>
      </c>
      <c r="E10" s="2">
        <v>0.6</v>
      </c>
      <c r="F10">
        <f>'Sol''n'!B3</f>
        <v>0</v>
      </c>
      <c r="G10">
        <f t="shared" si="0"/>
        <v>0</v>
      </c>
      <c r="H10" t="s">
        <v>6</v>
      </c>
    </row>
    <row r="11" spans="1:8" x14ac:dyDescent="0.25">
      <c r="B11" t="s">
        <v>8</v>
      </c>
      <c r="D11" s="2">
        <f t="shared" ref="D11" si="2">$D$9 *E11</f>
        <v>4.0000000000000008E-2</v>
      </c>
      <c r="E11" s="2">
        <v>0.4</v>
      </c>
      <c r="F11">
        <f>'Sol''n'!B14</f>
        <v>0</v>
      </c>
      <c r="G11">
        <f t="shared" si="0"/>
        <v>0</v>
      </c>
      <c r="H11" t="s">
        <v>7</v>
      </c>
    </row>
    <row r="12" spans="1:8" x14ac:dyDescent="0.25">
      <c r="A12" s="3" t="s">
        <v>91</v>
      </c>
      <c r="D12" s="4">
        <v>0.1</v>
      </c>
      <c r="E12" s="5"/>
    </row>
    <row r="13" spans="1:8" x14ac:dyDescent="0.25">
      <c r="B13" t="s">
        <v>94</v>
      </c>
      <c r="D13" s="2">
        <f>$D$12 *E13</f>
        <v>0.1</v>
      </c>
      <c r="E13" s="2">
        <v>1</v>
      </c>
      <c r="F13">
        <f>Perform!B3</f>
        <v>0</v>
      </c>
      <c r="G13">
        <f t="shared" si="0"/>
        <v>0</v>
      </c>
      <c r="H13" t="s">
        <v>78</v>
      </c>
    </row>
    <row r="14" spans="1:8" x14ac:dyDescent="0.25">
      <c r="A14" s="3" t="s">
        <v>29</v>
      </c>
      <c r="D14" s="4">
        <v>0.1</v>
      </c>
      <c r="E14" s="5"/>
    </row>
    <row r="15" spans="1:8" x14ac:dyDescent="0.25">
      <c r="A15" s="3"/>
      <c r="B15" t="s">
        <v>93</v>
      </c>
      <c r="D15" s="2">
        <f>$D$14 *E15</f>
        <v>6.9999999999999993E-2</v>
      </c>
      <c r="E15" s="2">
        <v>0.7</v>
      </c>
      <c r="F15">
        <f>Tech!B3</f>
        <v>0</v>
      </c>
      <c r="G15">
        <f t="shared" si="0"/>
        <v>0</v>
      </c>
      <c r="H15" t="s">
        <v>79</v>
      </c>
    </row>
    <row r="16" spans="1:8" x14ac:dyDescent="0.25">
      <c r="A16" s="3"/>
      <c r="B16" t="s">
        <v>132</v>
      </c>
      <c r="D16" s="2">
        <f>$D$14 *E16</f>
        <v>0.03</v>
      </c>
      <c r="E16" s="2">
        <v>0.3</v>
      </c>
      <c r="F16">
        <f>Tech!B13</f>
        <v>0</v>
      </c>
      <c r="G16">
        <f t="shared" si="0"/>
        <v>0</v>
      </c>
      <c r="H16" t="s">
        <v>133</v>
      </c>
    </row>
    <row r="17" spans="1:8" x14ac:dyDescent="0.25">
      <c r="A17" s="3" t="s">
        <v>95</v>
      </c>
      <c r="D17" s="4">
        <v>0.35</v>
      </c>
    </row>
    <row r="18" spans="1:8" x14ac:dyDescent="0.25">
      <c r="A18" s="3"/>
      <c r="B18" t="s">
        <v>96</v>
      </c>
      <c r="D18" s="9">
        <v>0.35</v>
      </c>
      <c r="E18" s="2">
        <v>1</v>
      </c>
      <c r="F18">
        <f>Demo!B3</f>
        <v>0</v>
      </c>
      <c r="G18">
        <f t="shared" si="0"/>
        <v>0</v>
      </c>
      <c r="H18" t="s">
        <v>99</v>
      </c>
    </row>
    <row r="19" spans="1:8" x14ac:dyDescent="0.25">
      <c r="A19" s="3" t="s">
        <v>30</v>
      </c>
      <c r="D19" s="4">
        <v>0.2</v>
      </c>
      <c r="E19" s="5"/>
    </row>
    <row r="20" spans="1:8" x14ac:dyDescent="0.25">
      <c r="B20" t="s">
        <v>92</v>
      </c>
      <c r="D20" s="2">
        <f>$D$19*E20</f>
        <v>0.06</v>
      </c>
      <c r="E20" s="2">
        <v>0.3</v>
      </c>
      <c r="F20">
        <f>Delivery!B3</f>
        <v>0</v>
      </c>
      <c r="G20">
        <f t="shared" si="0"/>
        <v>0</v>
      </c>
      <c r="H20" t="s">
        <v>97</v>
      </c>
    </row>
    <row r="21" spans="1:8" x14ac:dyDescent="0.25">
      <c r="B21" t="s">
        <v>32</v>
      </c>
      <c r="D21" s="2">
        <f>$D$19*E21</f>
        <v>2.0000000000000004E-2</v>
      </c>
      <c r="E21" s="2">
        <v>0.1</v>
      </c>
      <c r="F21">
        <f>Delivery!B13</f>
        <v>0</v>
      </c>
      <c r="G21">
        <f t="shared" si="0"/>
        <v>0</v>
      </c>
      <c r="H21" t="s">
        <v>80</v>
      </c>
    </row>
    <row r="22" spans="1:8" x14ac:dyDescent="0.25">
      <c r="A22" s="3"/>
      <c r="B22" t="s">
        <v>33</v>
      </c>
      <c r="D22" s="2">
        <f>$D$19*E22</f>
        <v>4.0000000000000008E-2</v>
      </c>
      <c r="E22" s="9">
        <v>0.2</v>
      </c>
      <c r="F22">
        <f>Delivery!B23</f>
        <v>0</v>
      </c>
      <c r="G22">
        <f t="shared" si="0"/>
        <v>0</v>
      </c>
      <c r="H22" t="s">
        <v>81</v>
      </c>
    </row>
    <row r="23" spans="1:8" x14ac:dyDescent="0.25">
      <c r="B23" t="s">
        <v>31</v>
      </c>
      <c r="D23" s="2">
        <f>$D$19*E23</f>
        <v>8.0000000000000016E-2</v>
      </c>
      <c r="E23" s="2">
        <v>0.4</v>
      </c>
      <c r="F23">
        <f>Delivery!B33</f>
        <v>0</v>
      </c>
      <c r="G23">
        <f t="shared" si="0"/>
        <v>0</v>
      </c>
      <c r="H23" t="s">
        <v>82</v>
      </c>
    </row>
    <row r="24" spans="1:8" x14ac:dyDescent="0.25">
      <c r="D24" s="2"/>
      <c r="E24" s="5"/>
    </row>
    <row r="25" spans="1:8" x14ac:dyDescent="0.25">
      <c r="C25" s="6" t="s">
        <v>9</v>
      </c>
      <c r="D25" s="4">
        <f>D19+D14+D12+D9+D6+D4+D17</f>
        <v>1</v>
      </c>
      <c r="G25" s="3">
        <f>SUM(G5:G23)</f>
        <v>0</v>
      </c>
    </row>
    <row r="26" spans="1:8" x14ac:dyDescent="0.25">
      <c r="A26" s="8" t="s">
        <v>10</v>
      </c>
    </row>
    <row r="27" spans="1:8" x14ac:dyDescent="0.25">
      <c r="A27" s="4" t="s">
        <v>17</v>
      </c>
      <c r="C27" s="3" t="s">
        <v>11</v>
      </c>
    </row>
    <row r="28" spans="1:8" x14ac:dyDescent="0.25">
      <c r="A28" s="4" t="s">
        <v>18</v>
      </c>
      <c r="C28" s="3" t="s">
        <v>12</v>
      </c>
    </row>
    <row r="29" spans="1:8" x14ac:dyDescent="0.25">
      <c r="A29" s="4" t="s">
        <v>19</v>
      </c>
      <c r="C29" s="3" t="s">
        <v>13</v>
      </c>
    </row>
    <row r="30" spans="1:8" x14ac:dyDescent="0.25">
      <c r="A30" s="4" t="s">
        <v>20</v>
      </c>
      <c r="C30" s="3" t="s">
        <v>14</v>
      </c>
    </row>
    <row r="31" spans="1:8" x14ac:dyDescent="0.25">
      <c r="A31" s="4" t="s">
        <v>21</v>
      </c>
      <c r="B31" s="7"/>
      <c r="C31" s="3" t="s">
        <v>15</v>
      </c>
    </row>
    <row r="32" spans="1:8" x14ac:dyDescent="0.25">
      <c r="A32" s="4" t="s">
        <v>22</v>
      </c>
      <c r="C32" s="3" t="s">
        <v>16</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30"/>
  <sheetViews>
    <sheetView workbookViewId="0">
      <selection activeCell="A4" sqref="A4"/>
    </sheetView>
  </sheetViews>
  <sheetFormatPr defaultRowHeight="15" x14ac:dyDescent="0.25"/>
  <cols>
    <col min="1" max="1" width="106.28515625" style="11" customWidth="1"/>
    <col min="2" max="2" width="5.7109375" bestFit="1" customWidth="1"/>
    <col min="3" max="3" width="92.85546875" style="11" customWidth="1"/>
  </cols>
  <sheetData>
    <row r="2" spans="1:3" ht="15.75" thickBot="1" x14ac:dyDescent="0.3">
      <c r="B2" t="s">
        <v>2</v>
      </c>
      <c r="C2"/>
    </row>
    <row r="3" spans="1:3" ht="15.75" thickBot="1" x14ac:dyDescent="0.3">
      <c r="A3" s="3" t="s">
        <v>28</v>
      </c>
      <c r="B3" s="10"/>
      <c r="C3" s="11" t="s">
        <v>35</v>
      </c>
    </row>
    <row r="4" spans="1:3" ht="30.75" thickBot="1" x14ac:dyDescent="0.3">
      <c r="A4" s="12" t="s">
        <v>136</v>
      </c>
      <c r="B4" s="13">
        <v>5</v>
      </c>
      <c r="C4" s="14"/>
    </row>
    <row r="5" spans="1:3" x14ac:dyDescent="0.25">
      <c r="A5" s="12"/>
      <c r="B5" s="15">
        <v>4</v>
      </c>
      <c r="C5" s="16"/>
    </row>
    <row r="6" spans="1:3" x14ac:dyDescent="0.25">
      <c r="A6" s="17" t="s">
        <v>135</v>
      </c>
      <c r="B6" s="15">
        <v>3</v>
      </c>
      <c r="C6" s="16"/>
    </row>
    <row r="7" spans="1:3" x14ac:dyDescent="0.25">
      <c r="A7" s="17"/>
      <c r="B7" s="15">
        <v>2</v>
      </c>
      <c r="C7" s="16"/>
    </row>
    <row r="8" spans="1:3" ht="15.75" thickBot="1" x14ac:dyDescent="0.3">
      <c r="A8" s="18"/>
      <c r="B8" s="19">
        <v>1</v>
      </c>
      <c r="C8" s="20"/>
    </row>
    <row r="9" spans="1:3" ht="15.75" thickBot="1" x14ac:dyDescent="0.3">
      <c r="A9" s="11" t="s">
        <v>36</v>
      </c>
    </row>
    <row r="10" spans="1:3" ht="15.75" thickBot="1" x14ac:dyDescent="0.3">
      <c r="A10" s="21"/>
    </row>
    <row r="12" spans="1:3" x14ac:dyDescent="0.25">
      <c r="A12" s="22"/>
      <c r="B12" s="23"/>
      <c r="C12" s="22"/>
    </row>
    <row r="13" spans="1:3" ht="15.75" thickBot="1" x14ac:dyDescent="0.3">
      <c r="A13" s="24"/>
      <c r="B13" s="23"/>
      <c r="C13" s="22"/>
    </row>
    <row r="14" spans="1:3" ht="15.75" thickBot="1" x14ac:dyDescent="0.3">
      <c r="A14" s="3" t="s">
        <v>25</v>
      </c>
      <c r="B14" s="10"/>
      <c r="C14" s="11" t="s">
        <v>35</v>
      </c>
    </row>
    <row r="15" spans="1:3" ht="32.450000000000003" customHeight="1" thickBot="1" x14ac:dyDescent="0.3">
      <c r="A15" s="25" t="s">
        <v>37</v>
      </c>
      <c r="B15" s="13">
        <v>5</v>
      </c>
      <c r="C15" s="63" t="s">
        <v>42</v>
      </c>
    </row>
    <row r="16" spans="1:3" ht="45" x14ac:dyDescent="0.25">
      <c r="A16" s="12" t="s">
        <v>38</v>
      </c>
      <c r="B16" s="15">
        <v>4</v>
      </c>
      <c r="C16" s="64"/>
    </row>
    <row r="17" spans="1:4" ht="45" x14ac:dyDescent="0.25">
      <c r="A17" s="17" t="s">
        <v>39</v>
      </c>
      <c r="B17" s="15">
        <v>3</v>
      </c>
      <c r="C17" s="64"/>
    </row>
    <row r="18" spans="1:4" ht="45" x14ac:dyDescent="0.25">
      <c r="A18" s="17" t="s">
        <v>40</v>
      </c>
      <c r="B18" s="15">
        <v>2</v>
      </c>
      <c r="C18" s="64"/>
    </row>
    <row r="19" spans="1:4" ht="45.75" thickBot="1" x14ac:dyDescent="0.3">
      <c r="A19" s="18" t="s">
        <v>41</v>
      </c>
      <c r="B19" s="19">
        <v>1</v>
      </c>
      <c r="C19" s="65"/>
    </row>
    <row r="20" spans="1:4" ht="15.75" thickBot="1" x14ac:dyDescent="0.3">
      <c r="A20" s="11" t="s">
        <v>36</v>
      </c>
    </row>
    <row r="21" spans="1:4" ht="15.75" thickBot="1" x14ac:dyDescent="0.3">
      <c r="A21" s="21"/>
    </row>
    <row r="22" spans="1:4" x14ac:dyDescent="0.25">
      <c r="A22" s="24"/>
      <c r="B22" s="23"/>
      <c r="C22" s="22"/>
      <c r="D22" s="23"/>
    </row>
    <row r="23" spans="1:4" x14ac:dyDescent="0.25">
      <c r="A23" s="22"/>
      <c r="B23" s="23"/>
      <c r="C23" s="22"/>
      <c r="D23" s="23"/>
    </row>
    <row r="24" spans="1:4" x14ac:dyDescent="0.25">
      <c r="A24" s="22"/>
      <c r="B24" s="23"/>
      <c r="C24" s="22"/>
      <c r="D24" s="23"/>
    </row>
    <row r="25" spans="1:4" x14ac:dyDescent="0.25">
      <c r="A25" s="22"/>
      <c r="B25" s="23"/>
      <c r="C25" s="22"/>
      <c r="D25" s="23"/>
    </row>
    <row r="26" spans="1:4" x14ac:dyDescent="0.25">
      <c r="A26" s="22"/>
      <c r="B26" s="23"/>
      <c r="C26" s="22"/>
      <c r="D26" s="23"/>
    </row>
    <row r="27" spans="1:4" x14ac:dyDescent="0.25">
      <c r="A27" s="22"/>
      <c r="B27" s="23"/>
      <c r="C27" s="22"/>
      <c r="D27" s="23"/>
    </row>
    <row r="28" spans="1:4" x14ac:dyDescent="0.25">
      <c r="A28" s="22"/>
      <c r="B28" s="23"/>
      <c r="C28" s="22"/>
      <c r="D28" s="23"/>
    </row>
    <row r="29" spans="1:4" x14ac:dyDescent="0.25">
      <c r="A29" s="22"/>
      <c r="B29" s="23"/>
      <c r="C29" s="23"/>
      <c r="D29" s="23"/>
    </row>
    <row r="30" spans="1:4" x14ac:dyDescent="0.25">
      <c r="A30" s="22"/>
      <c r="B30" s="23"/>
      <c r="C30" s="22"/>
      <c r="D30" s="23"/>
    </row>
  </sheetData>
  <mergeCells count="1">
    <mergeCell ref="C15:C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30"/>
  <sheetViews>
    <sheetView topLeftCell="A4" workbookViewId="0">
      <selection activeCell="A24" sqref="A24"/>
    </sheetView>
  </sheetViews>
  <sheetFormatPr defaultRowHeight="15" x14ac:dyDescent="0.25"/>
  <cols>
    <col min="1" max="1" width="106.28515625" style="11" customWidth="1"/>
    <col min="2" max="2" width="5.7109375" bestFit="1" customWidth="1"/>
    <col min="3" max="3" width="92.85546875" style="11" customWidth="1"/>
  </cols>
  <sheetData>
    <row r="2" spans="1:3" ht="15.75" thickBot="1" x14ac:dyDescent="0.3">
      <c r="B2" t="s">
        <v>2</v>
      </c>
      <c r="C2"/>
    </row>
    <row r="3" spans="1:3" ht="15.75" thickBot="1" x14ac:dyDescent="0.3">
      <c r="A3" s="3" t="s">
        <v>27</v>
      </c>
      <c r="B3" s="10"/>
      <c r="C3" s="11" t="s">
        <v>35</v>
      </c>
    </row>
    <row r="4" spans="1:3" ht="45.75" thickBot="1" x14ac:dyDescent="0.3">
      <c r="A4" s="31" t="s">
        <v>49</v>
      </c>
      <c r="B4" s="13">
        <v>5</v>
      </c>
      <c r="C4" s="14"/>
    </row>
    <row r="5" spans="1:3" ht="45.75" thickBot="1" x14ac:dyDescent="0.3">
      <c r="A5" s="31" t="s">
        <v>50</v>
      </c>
      <c r="B5" s="15">
        <v>4</v>
      </c>
      <c r="C5" s="16"/>
    </row>
    <row r="6" spans="1:3" ht="45.75" thickBot="1" x14ac:dyDescent="0.3">
      <c r="A6" s="31" t="s">
        <v>51</v>
      </c>
      <c r="B6" s="15">
        <v>3</v>
      </c>
      <c r="C6" s="16"/>
    </row>
    <row r="7" spans="1:3" ht="45.75" thickBot="1" x14ac:dyDescent="0.3">
      <c r="A7" s="31" t="s">
        <v>52</v>
      </c>
      <c r="B7" s="15">
        <v>2</v>
      </c>
      <c r="C7" s="16"/>
    </row>
    <row r="8" spans="1:3" ht="45.75" thickBot="1" x14ac:dyDescent="0.3">
      <c r="A8" s="31" t="s">
        <v>53</v>
      </c>
      <c r="B8" s="19">
        <v>1</v>
      </c>
      <c r="C8" s="20"/>
    </row>
    <row r="9" spans="1:3" ht="15.75" thickBot="1" x14ac:dyDescent="0.3">
      <c r="A9" s="11" t="s">
        <v>36</v>
      </c>
    </row>
    <row r="10" spans="1:3" ht="15.75" thickBot="1" x14ac:dyDescent="0.3">
      <c r="A10" s="21"/>
    </row>
    <row r="12" spans="1:3" x14ac:dyDescent="0.25">
      <c r="A12" s="22"/>
      <c r="B12" s="23"/>
      <c r="C12" s="22"/>
    </row>
    <row r="13" spans="1:3" ht="15.75" thickBot="1" x14ac:dyDescent="0.3">
      <c r="A13" s="24"/>
      <c r="B13" s="23"/>
      <c r="C13" s="22"/>
    </row>
    <row r="14" spans="1:3" ht="15.75" thickBot="1" x14ac:dyDescent="0.3">
      <c r="A14" s="3" t="s">
        <v>26</v>
      </c>
      <c r="B14" s="10"/>
      <c r="C14" s="11" t="s">
        <v>35</v>
      </c>
    </row>
    <row r="15" spans="1:3" ht="60.75" thickBot="1" x14ac:dyDescent="0.3">
      <c r="A15" s="12" t="s">
        <v>56</v>
      </c>
      <c r="B15" s="13">
        <v>5</v>
      </c>
      <c r="C15" s="63" t="s">
        <v>54</v>
      </c>
    </row>
    <row r="16" spans="1:3" ht="60.75" thickBot="1" x14ac:dyDescent="0.3">
      <c r="A16" s="12" t="s">
        <v>55</v>
      </c>
      <c r="B16" s="15">
        <v>4</v>
      </c>
      <c r="C16" s="64"/>
    </row>
    <row r="17" spans="1:4" ht="60.75" thickBot="1" x14ac:dyDescent="0.3">
      <c r="A17" s="12" t="s">
        <v>57</v>
      </c>
      <c r="B17" s="15">
        <v>3</v>
      </c>
      <c r="C17" s="64"/>
    </row>
    <row r="18" spans="1:4" ht="60.75" thickBot="1" x14ac:dyDescent="0.3">
      <c r="A18" s="12" t="s">
        <v>58</v>
      </c>
      <c r="B18" s="15">
        <v>2</v>
      </c>
      <c r="C18" s="64"/>
    </row>
    <row r="19" spans="1:4" ht="60.75" thickBot="1" x14ac:dyDescent="0.3">
      <c r="A19" s="12" t="s">
        <v>59</v>
      </c>
      <c r="B19" s="19">
        <v>1</v>
      </c>
      <c r="C19" s="65"/>
    </row>
    <row r="20" spans="1:4" ht="15.75" thickBot="1" x14ac:dyDescent="0.3">
      <c r="A20" s="11" t="s">
        <v>36</v>
      </c>
    </row>
    <row r="21" spans="1:4" ht="15.75" thickBot="1" x14ac:dyDescent="0.3">
      <c r="A21" s="21"/>
    </row>
    <row r="22" spans="1:4" x14ac:dyDescent="0.25">
      <c r="A22" s="24"/>
      <c r="B22" s="23"/>
      <c r="C22" s="22"/>
      <c r="D22" s="23"/>
    </row>
    <row r="23" spans="1:4" x14ac:dyDescent="0.25">
      <c r="A23" s="22"/>
      <c r="B23" s="23"/>
      <c r="C23" s="22"/>
      <c r="D23" s="23"/>
    </row>
    <row r="24" spans="1:4" x14ac:dyDescent="0.25">
      <c r="A24" s="30"/>
      <c r="B24" s="23"/>
      <c r="C24" s="22"/>
      <c r="D24" s="23"/>
    </row>
    <row r="25" spans="1:4" x14ac:dyDescent="0.25">
      <c r="A25" s="22"/>
      <c r="B25" s="23"/>
      <c r="C25" s="22"/>
      <c r="D25" s="23"/>
    </row>
    <row r="26" spans="1:4" x14ac:dyDescent="0.25">
      <c r="A26" s="22"/>
      <c r="B26" s="23"/>
      <c r="C26" s="22"/>
      <c r="D26" s="23"/>
    </row>
    <row r="27" spans="1:4" x14ac:dyDescent="0.25">
      <c r="A27" s="22"/>
      <c r="B27" s="23"/>
      <c r="C27" s="22"/>
      <c r="D27" s="23"/>
    </row>
    <row r="28" spans="1:4" x14ac:dyDescent="0.25">
      <c r="A28" s="22"/>
      <c r="B28" s="23"/>
      <c r="C28" s="22"/>
      <c r="D28" s="23"/>
    </row>
    <row r="29" spans="1:4" x14ac:dyDescent="0.25">
      <c r="A29" s="22"/>
      <c r="B29" s="23"/>
      <c r="C29" s="23"/>
      <c r="D29" s="23"/>
    </row>
    <row r="30" spans="1:4" x14ac:dyDescent="0.25">
      <c r="A30" s="22"/>
      <c r="B30" s="23"/>
      <c r="C30" s="22"/>
      <c r="D30" s="23"/>
    </row>
  </sheetData>
  <mergeCells count="1">
    <mergeCell ref="C15:C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30"/>
  <sheetViews>
    <sheetView workbookViewId="0">
      <selection activeCell="A24" sqref="A24"/>
    </sheetView>
  </sheetViews>
  <sheetFormatPr defaultRowHeight="15" x14ac:dyDescent="0.25"/>
  <cols>
    <col min="1" max="1" width="106.28515625" style="11" customWidth="1"/>
    <col min="2" max="2" width="5.7109375" bestFit="1" customWidth="1"/>
    <col min="3" max="3" width="92.85546875" style="11" customWidth="1"/>
  </cols>
  <sheetData>
    <row r="2" spans="1:3" ht="15.75" thickBot="1" x14ac:dyDescent="0.3">
      <c r="B2" t="s">
        <v>2</v>
      </c>
      <c r="C2"/>
    </row>
    <row r="3" spans="1:3" ht="15.75" thickBot="1" x14ac:dyDescent="0.3">
      <c r="A3" s="3" t="s">
        <v>66</v>
      </c>
      <c r="B3" s="10"/>
      <c r="C3" s="11" t="s">
        <v>35</v>
      </c>
    </row>
    <row r="4" spans="1:3" ht="75.75" thickBot="1" x14ac:dyDescent="0.3">
      <c r="A4" s="12" t="s">
        <v>60</v>
      </c>
      <c r="B4" s="13">
        <v>5</v>
      </c>
      <c r="C4" s="14"/>
    </row>
    <row r="5" spans="1:3" ht="75.75" thickBot="1" x14ac:dyDescent="0.3">
      <c r="A5" s="12" t="s">
        <v>61</v>
      </c>
      <c r="B5" s="15">
        <v>4</v>
      </c>
      <c r="C5" s="16"/>
    </row>
    <row r="6" spans="1:3" ht="75.75" thickBot="1" x14ac:dyDescent="0.3">
      <c r="A6" s="12" t="s">
        <v>63</v>
      </c>
      <c r="B6" s="15">
        <v>3</v>
      </c>
      <c r="C6" s="16"/>
    </row>
    <row r="7" spans="1:3" ht="75.75" thickBot="1" x14ac:dyDescent="0.3">
      <c r="A7" s="12" t="s">
        <v>62</v>
      </c>
      <c r="B7" s="15">
        <v>2</v>
      </c>
      <c r="C7" s="16"/>
    </row>
    <row r="8" spans="1:3" ht="75.75" thickBot="1" x14ac:dyDescent="0.3">
      <c r="A8" s="12" t="s">
        <v>64</v>
      </c>
      <c r="B8" s="19">
        <v>1</v>
      </c>
      <c r="C8" s="20"/>
    </row>
    <row r="9" spans="1:3" ht="15.75" thickBot="1" x14ac:dyDescent="0.3">
      <c r="A9" s="11" t="s">
        <v>36</v>
      </c>
    </row>
    <row r="10" spans="1:3" ht="15.75" thickBot="1" x14ac:dyDescent="0.3">
      <c r="A10" s="21"/>
    </row>
    <row r="12" spans="1:3" x14ac:dyDescent="0.25">
      <c r="A12" s="22"/>
      <c r="B12" s="23"/>
      <c r="C12" s="22"/>
    </row>
    <row r="13" spans="1:3" ht="15.75" thickBot="1" x14ac:dyDescent="0.3">
      <c r="A13" s="24"/>
      <c r="B13" s="23"/>
      <c r="C13" s="22"/>
    </row>
    <row r="14" spans="1:3" ht="15.75" thickBot="1" x14ac:dyDescent="0.3">
      <c r="A14" s="3" t="s">
        <v>8</v>
      </c>
      <c r="B14" s="10"/>
      <c r="C14" s="11" t="s">
        <v>35</v>
      </c>
    </row>
    <row r="15" spans="1:3" ht="45.75" thickBot="1" x14ac:dyDescent="0.3">
      <c r="A15" s="29" t="s">
        <v>43</v>
      </c>
      <c r="B15" s="13">
        <v>5</v>
      </c>
      <c r="C15" s="63" t="s">
        <v>44</v>
      </c>
    </row>
    <row r="16" spans="1:3" ht="60.75" thickBot="1" x14ac:dyDescent="0.3">
      <c r="A16" s="12" t="s">
        <v>45</v>
      </c>
      <c r="B16" s="15">
        <v>4</v>
      </c>
      <c r="C16" s="64"/>
    </row>
    <row r="17" spans="1:4" ht="75.75" thickBot="1" x14ac:dyDescent="0.3">
      <c r="A17" s="12" t="s">
        <v>46</v>
      </c>
      <c r="B17" s="15">
        <v>3</v>
      </c>
      <c r="C17" s="64"/>
    </row>
    <row r="18" spans="1:4" ht="47.45" customHeight="1" thickBot="1" x14ac:dyDescent="0.3">
      <c r="A18" s="12" t="s">
        <v>47</v>
      </c>
      <c r="B18" s="15">
        <v>2</v>
      </c>
      <c r="C18" s="64"/>
    </row>
    <row r="19" spans="1:4" ht="45.75" thickBot="1" x14ac:dyDescent="0.3">
      <c r="A19" s="12" t="s">
        <v>48</v>
      </c>
      <c r="B19" s="19">
        <v>1</v>
      </c>
      <c r="C19" s="65"/>
    </row>
    <row r="20" spans="1:4" ht="15.75" thickBot="1" x14ac:dyDescent="0.3">
      <c r="A20" s="11" t="s">
        <v>36</v>
      </c>
    </row>
    <row r="21" spans="1:4" ht="15.75" thickBot="1" x14ac:dyDescent="0.3">
      <c r="A21" s="21"/>
    </row>
    <row r="22" spans="1:4" x14ac:dyDescent="0.25">
      <c r="A22" s="24"/>
      <c r="B22" s="23"/>
      <c r="C22" s="22"/>
      <c r="D22" s="23"/>
    </row>
    <row r="23" spans="1:4" x14ac:dyDescent="0.25">
      <c r="A23" s="22"/>
      <c r="B23" s="23"/>
      <c r="C23" s="22"/>
      <c r="D23" s="23"/>
    </row>
    <row r="24" spans="1:4" x14ac:dyDescent="0.25">
      <c r="A24" s="22"/>
      <c r="B24" s="23"/>
      <c r="C24" s="22"/>
      <c r="D24" s="23"/>
    </row>
    <row r="25" spans="1:4" x14ac:dyDescent="0.25">
      <c r="A25" s="22"/>
      <c r="B25" s="23"/>
      <c r="C25" s="22"/>
      <c r="D25" s="23"/>
    </row>
    <row r="26" spans="1:4" x14ac:dyDescent="0.25">
      <c r="A26" s="22"/>
      <c r="B26" s="23"/>
      <c r="C26" s="22"/>
      <c r="D26" s="23"/>
    </row>
    <row r="27" spans="1:4" x14ac:dyDescent="0.25">
      <c r="A27" s="22"/>
      <c r="B27" s="23"/>
      <c r="C27" s="22"/>
      <c r="D27" s="23"/>
    </row>
    <row r="28" spans="1:4" x14ac:dyDescent="0.25">
      <c r="A28" s="22"/>
      <c r="B28" s="23"/>
      <c r="C28" s="22"/>
      <c r="D28" s="23"/>
    </row>
    <row r="29" spans="1:4" x14ac:dyDescent="0.25">
      <c r="A29" s="22"/>
      <c r="B29" s="23"/>
      <c r="C29" s="23"/>
      <c r="D29" s="23"/>
    </row>
    <row r="30" spans="1:4" x14ac:dyDescent="0.25">
      <c r="A30" s="22"/>
      <c r="B30" s="23"/>
      <c r="C30" s="22"/>
      <c r="D30" s="23"/>
    </row>
  </sheetData>
  <mergeCells count="1">
    <mergeCell ref="C15:C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20"/>
  <sheetViews>
    <sheetView workbookViewId="0">
      <selection activeCell="A24" sqref="A24"/>
    </sheetView>
  </sheetViews>
  <sheetFormatPr defaultRowHeight="15" x14ac:dyDescent="0.25"/>
  <cols>
    <col min="1" max="1" width="106.28515625" style="11" customWidth="1"/>
    <col min="2" max="2" width="5.7109375" bestFit="1" customWidth="1"/>
    <col min="3" max="3" width="92.85546875" style="11" customWidth="1"/>
  </cols>
  <sheetData>
    <row r="2" spans="1:4" ht="15.75" thickBot="1" x14ac:dyDescent="0.3">
      <c r="B2" t="s">
        <v>2</v>
      </c>
      <c r="C2"/>
    </row>
    <row r="3" spans="1:4" ht="15.75" thickBot="1" x14ac:dyDescent="0.3">
      <c r="A3" s="3" t="s">
        <v>91</v>
      </c>
      <c r="B3" s="10"/>
      <c r="C3" s="11" t="s">
        <v>35</v>
      </c>
    </row>
    <row r="4" spans="1:4" ht="45" x14ac:dyDescent="0.25">
      <c r="A4" s="33" t="s">
        <v>102</v>
      </c>
      <c r="B4" s="32">
        <v>5</v>
      </c>
      <c r="C4" s="63" t="s">
        <v>101</v>
      </c>
    </row>
    <row r="5" spans="1:4" ht="45" x14ac:dyDescent="0.25">
      <c r="A5" s="33" t="s">
        <v>109</v>
      </c>
      <c r="B5" s="15">
        <v>4</v>
      </c>
      <c r="C5" s="64"/>
    </row>
    <row r="6" spans="1:4" ht="60" x14ac:dyDescent="0.25">
      <c r="A6" s="33" t="s">
        <v>110</v>
      </c>
      <c r="B6" s="15">
        <v>3</v>
      </c>
      <c r="C6" s="64"/>
    </row>
    <row r="7" spans="1:4" ht="60" x14ac:dyDescent="0.25">
      <c r="A7" s="33" t="s">
        <v>111</v>
      </c>
      <c r="B7" s="15">
        <v>2</v>
      </c>
      <c r="C7" s="64"/>
    </row>
    <row r="8" spans="1:4" ht="45.75" thickBot="1" x14ac:dyDescent="0.3">
      <c r="A8" s="33" t="s">
        <v>112</v>
      </c>
      <c r="B8" s="19">
        <v>1</v>
      </c>
      <c r="C8" s="65"/>
    </row>
    <row r="9" spans="1:4" ht="15.75" thickBot="1" x14ac:dyDescent="0.3">
      <c r="A9" s="11" t="s">
        <v>36</v>
      </c>
    </row>
    <row r="10" spans="1:4" ht="15.75" thickBot="1" x14ac:dyDescent="0.3">
      <c r="A10" s="21"/>
    </row>
    <row r="11" spans="1:4" x14ac:dyDescent="0.25">
      <c r="C11" s="34"/>
    </row>
    <row r="12" spans="1:4" x14ac:dyDescent="0.25">
      <c r="A12" s="22"/>
      <c r="B12" s="23"/>
      <c r="C12" s="22" t="s">
        <v>65</v>
      </c>
    </row>
    <row r="13" spans="1:4" x14ac:dyDescent="0.25">
      <c r="A13" s="22"/>
      <c r="B13" s="23"/>
      <c r="C13" s="22"/>
      <c r="D13" s="23"/>
    </row>
    <row r="14" spans="1:4" x14ac:dyDescent="0.25">
      <c r="A14" s="22"/>
      <c r="B14" s="23"/>
      <c r="C14" s="22"/>
      <c r="D14" s="23"/>
    </row>
    <row r="15" spans="1:4" x14ac:dyDescent="0.25">
      <c r="A15" s="22"/>
      <c r="B15" s="23"/>
      <c r="C15" s="22"/>
      <c r="D15" s="23"/>
    </row>
    <row r="16" spans="1:4" x14ac:dyDescent="0.25">
      <c r="A16" s="22"/>
      <c r="B16" s="23"/>
      <c r="C16" s="22"/>
      <c r="D16" s="23"/>
    </row>
    <row r="17" spans="1:4" x14ac:dyDescent="0.25">
      <c r="A17" s="22"/>
      <c r="B17" s="23"/>
      <c r="C17" s="22"/>
      <c r="D17" s="23"/>
    </row>
    <row r="18" spans="1:4" x14ac:dyDescent="0.25">
      <c r="A18" s="22"/>
      <c r="B18" s="23"/>
      <c r="C18" s="22"/>
      <c r="D18" s="23"/>
    </row>
    <row r="19" spans="1:4" x14ac:dyDescent="0.25">
      <c r="A19" s="22"/>
      <c r="B19" s="23"/>
      <c r="C19" s="23"/>
      <c r="D19" s="23"/>
    </row>
    <row r="20" spans="1:4" x14ac:dyDescent="0.25">
      <c r="A20" s="22"/>
      <c r="B20" s="23"/>
      <c r="C20" s="22"/>
      <c r="D20" s="23"/>
    </row>
  </sheetData>
  <mergeCells count="1">
    <mergeCell ref="C4:C8"/>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22"/>
  <sheetViews>
    <sheetView tabSelected="1" topLeftCell="A13" workbookViewId="0">
      <selection activeCell="A24" sqref="A24"/>
    </sheetView>
  </sheetViews>
  <sheetFormatPr defaultRowHeight="15" x14ac:dyDescent="0.25"/>
  <cols>
    <col min="1" max="1" width="106.28515625" style="11" customWidth="1"/>
    <col min="2" max="2" width="5.7109375" bestFit="1" customWidth="1"/>
    <col min="3" max="3" width="92.85546875" style="11" customWidth="1"/>
  </cols>
  <sheetData>
    <row r="2" spans="1:4" ht="15.75" thickBot="1" x14ac:dyDescent="0.3">
      <c r="B2" t="s">
        <v>2</v>
      </c>
      <c r="C2"/>
    </row>
    <row r="3" spans="1:4" ht="15.75" thickBot="1" x14ac:dyDescent="0.3">
      <c r="A3" s="3" t="s">
        <v>93</v>
      </c>
      <c r="B3" s="10"/>
      <c r="C3" s="11" t="s">
        <v>35</v>
      </c>
    </row>
    <row r="4" spans="1:4" ht="15.75" thickBot="1" x14ac:dyDescent="0.3">
      <c r="A4" s="12" t="s">
        <v>113</v>
      </c>
      <c r="B4" s="13">
        <v>5</v>
      </c>
      <c r="C4" s="63" t="s">
        <v>118</v>
      </c>
    </row>
    <row r="5" spans="1:4" ht="30.75" thickBot="1" x14ac:dyDescent="0.3">
      <c r="A5" s="12" t="s">
        <v>114</v>
      </c>
      <c r="B5" s="15">
        <v>4</v>
      </c>
      <c r="C5" s="64"/>
    </row>
    <row r="6" spans="1:4" ht="30.75" thickBot="1" x14ac:dyDescent="0.3">
      <c r="A6" s="12" t="s">
        <v>115</v>
      </c>
      <c r="B6" s="15">
        <v>3</v>
      </c>
      <c r="C6" s="64"/>
    </row>
    <row r="7" spans="1:4" ht="30.75" thickBot="1" x14ac:dyDescent="0.3">
      <c r="A7" s="12" t="s">
        <v>116</v>
      </c>
      <c r="B7" s="15">
        <v>2</v>
      </c>
      <c r="C7" s="64"/>
    </row>
    <row r="8" spans="1:4" ht="30.75" thickBot="1" x14ac:dyDescent="0.3">
      <c r="A8" s="12" t="s">
        <v>117</v>
      </c>
      <c r="B8" s="19">
        <v>1</v>
      </c>
      <c r="C8" s="65"/>
    </row>
    <row r="9" spans="1:4" ht="15.75" thickBot="1" x14ac:dyDescent="0.3">
      <c r="A9" s="11" t="s">
        <v>36</v>
      </c>
    </row>
    <row r="10" spans="1:4" ht="15.75" thickBot="1" x14ac:dyDescent="0.3">
      <c r="A10" s="21"/>
    </row>
    <row r="11" spans="1:4" x14ac:dyDescent="0.25">
      <c r="A11" s="22"/>
    </row>
    <row r="12" spans="1:4" ht="15.75" thickBot="1" x14ac:dyDescent="0.3">
      <c r="A12" s="22"/>
    </row>
    <row r="13" spans="1:4" ht="15.75" thickBot="1" x14ac:dyDescent="0.3">
      <c r="A13" s="3" t="s">
        <v>132</v>
      </c>
      <c r="B13" s="10"/>
      <c r="C13" s="11" t="s">
        <v>35</v>
      </c>
    </row>
    <row r="14" spans="1:4" ht="48.75" customHeight="1" thickBot="1" x14ac:dyDescent="0.3">
      <c r="A14" s="29" t="s">
        <v>138</v>
      </c>
      <c r="B14" s="13">
        <v>5</v>
      </c>
      <c r="C14" s="63" t="s">
        <v>137</v>
      </c>
    </row>
    <row r="15" spans="1:4" ht="45.75" thickBot="1" x14ac:dyDescent="0.3">
      <c r="A15" s="29" t="s">
        <v>139</v>
      </c>
      <c r="B15" s="15">
        <v>4</v>
      </c>
      <c r="C15" s="64"/>
    </row>
    <row r="16" spans="1:4" ht="45.75" thickBot="1" x14ac:dyDescent="0.3">
      <c r="A16" s="29" t="s">
        <v>140</v>
      </c>
      <c r="B16" s="15">
        <v>3</v>
      </c>
      <c r="C16" s="64"/>
      <c r="D16" s="23"/>
    </row>
    <row r="17" spans="1:4" ht="45.75" thickBot="1" x14ac:dyDescent="0.3">
      <c r="A17" s="29" t="s">
        <v>141</v>
      </c>
      <c r="B17" s="15">
        <v>2</v>
      </c>
      <c r="C17" s="64"/>
      <c r="D17" s="23"/>
    </row>
    <row r="18" spans="1:4" ht="45.75" thickBot="1" x14ac:dyDescent="0.3">
      <c r="A18" s="29" t="s">
        <v>142</v>
      </c>
      <c r="B18" s="19">
        <v>1</v>
      </c>
      <c r="C18" s="65"/>
      <c r="D18" s="23"/>
    </row>
    <row r="19" spans="1:4" ht="15.75" thickBot="1" x14ac:dyDescent="0.3">
      <c r="A19" s="62" t="s">
        <v>36</v>
      </c>
      <c r="D19" s="23"/>
    </row>
    <row r="20" spans="1:4" ht="15.75" thickBot="1" x14ac:dyDescent="0.3">
      <c r="A20" s="21"/>
      <c r="D20" s="23"/>
    </row>
    <row r="21" spans="1:4" x14ac:dyDescent="0.25">
      <c r="A21" s="22"/>
      <c r="B21" s="23"/>
      <c r="C21" s="23"/>
      <c r="D21" s="23"/>
    </row>
    <row r="22" spans="1:4" x14ac:dyDescent="0.25">
      <c r="A22" s="22"/>
      <c r="B22" s="23"/>
      <c r="C22" s="22"/>
      <c r="D22" s="23"/>
    </row>
  </sheetData>
  <mergeCells count="2">
    <mergeCell ref="C4:C8"/>
    <mergeCell ref="C14:C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0"/>
  <sheetViews>
    <sheetView zoomScale="115" zoomScaleNormal="115" workbookViewId="0">
      <selection activeCell="A24" sqref="A24"/>
    </sheetView>
  </sheetViews>
  <sheetFormatPr defaultRowHeight="15" x14ac:dyDescent="0.25"/>
  <cols>
    <col min="1" max="1" width="106.28515625" style="11" customWidth="1"/>
    <col min="2" max="2" width="5.7109375" bestFit="1" customWidth="1"/>
    <col min="3" max="3" width="92.85546875" style="11" customWidth="1"/>
  </cols>
  <sheetData>
    <row r="2" spans="1:3" ht="15.75" thickBot="1" x14ac:dyDescent="0.3">
      <c r="B2" t="s">
        <v>2</v>
      </c>
      <c r="C2"/>
    </row>
    <row r="3" spans="1:3" ht="15.75" thickBot="1" x14ac:dyDescent="0.3">
      <c r="A3" s="3" t="s">
        <v>103</v>
      </c>
      <c r="B3" s="10"/>
      <c r="C3" s="11" t="s">
        <v>35</v>
      </c>
    </row>
    <row r="4" spans="1:3" ht="45.75" thickBot="1" x14ac:dyDescent="0.3">
      <c r="A4" s="25" t="s">
        <v>119</v>
      </c>
      <c r="B4" s="13">
        <v>5</v>
      </c>
      <c r="C4" s="63" t="s">
        <v>120</v>
      </c>
    </row>
    <row r="5" spans="1:3" ht="45.75" thickBot="1" x14ac:dyDescent="0.3">
      <c r="A5" s="25" t="s">
        <v>121</v>
      </c>
      <c r="B5" s="15">
        <v>4</v>
      </c>
      <c r="C5" s="64"/>
    </row>
    <row r="6" spans="1:3" ht="45.75" thickBot="1" x14ac:dyDescent="0.3">
      <c r="A6" s="25" t="s">
        <v>122</v>
      </c>
      <c r="B6" s="15">
        <v>3</v>
      </c>
      <c r="C6" s="64"/>
    </row>
    <row r="7" spans="1:3" ht="45.75" thickBot="1" x14ac:dyDescent="0.3">
      <c r="A7" s="25" t="s">
        <v>123</v>
      </c>
      <c r="B7" s="15">
        <v>2</v>
      </c>
      <c r="C7" s="64"/>
    </row>
    <row r="8" spans="1:3" ht="45.75" thickBot="1" x14ac:dyDescent="0.3">
      <c r="A8" s="25" t="s">
        <v>124</v>
      </c>
      <c r="B8" s="19">
        <v>1</v>
      </c>
      <c r="C8" s="65"/>
    </row>
    <row r="9" spans="1:3" ht="15.75" thickBot="1" x14ac:dyDescent="0.3">
      <c r="A9" s="11" t="s">
        <v>36</v>
      </c>
    </row>
    <row r="10" spans="1:3" ht="15.75" thickBot="1" x14ac:dyDescent="0.3">
      <c r="A10" s="21"/>
    </row>
  </sheetData>
  <mergeCells count="1">
    <mergeCell ref="C4:C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40"/>
  <sheetViews>
    <sheetView topLeftCell="A31" workbookViewId="0">
      <selection activeCell="A24" sqref="A24"/>
    </sheetView>
  </sheetViews>
  <sheetFormatPr defaultRowHeight="15" x14ac:dyDescent="0.25"/>
  <cols>
    <col min="1" max="1" width="106.28515625" style="11" customWidth="1"/>
    <col min="2" max="2" width="5.7109375" bestFit="1" customWidth="1"/>
    <col min="3" max="3" width="92.85546875" style="11" customWidth="1"/>
  </cols>
  <sheetData>
    <row r="2" spans="1:3" ht="15.75" thickBot="1" x14ac:dyDescent="0.3">
      <c r="B2" t="s">
        <v>2</v>
      </c>
      <c r="C2"/>
    </row>
    <row r="3" spans="1:3" ht="15.75" thickBot="1" x14ac:dyDescent="0.3">
      <c r="A3" s="3" t="s">
        <v>92</v>
      </c>
      <c r="B3" s="10"/>
      <c r="C3" s="11" t="s">
        <v>35</v>
      </c>
    </row>
    <row r="4" spans="1:3" ht="60.75" thickBot="1" x14ac:dyDescent="0.3">
      <c r="A4" s="12" t="s">
        <v>125</v>
      </c>
      <c r="B4" s="13">
        <v>5</v>
      </c>
      <c r="C4" s="26"/>
    </row>
    <row r="5" spans="1:3" ht="60.75" thickBot="1" x14ac:dyDescent="0.3">
      <c r="A5" s="12" t="s">
        <v>126</v>
      </c>
      <c r="B5" s="15">
        <v>4</v>
      </c>
      <c r="C5" s="27"/>
    </row>
    <row r="6" spans="1:3" ht="75.75" thickBot="1" x14ac:dyDescent="0.3">
      <c r="A6" s="12" t="s">
        <v>127</v>
      </c>
      <c r="B6" s="15">
        <v>3</v>
      </c>
      <c r="C6" s="27"/>
    </row>
    <row r="7" spans="1:3" ht="75.75" thickBot="1" x14ac:dyDescent="0.3">
      <c r="A7" s="12" t="s">
        <v>128</v>
      </c>
      <c r="B7" s="15">
        <v>2</v>
      </c>
      <c r="C7" s="27"/>
    </row>
    <row r="8" spans="1:3" ht="60.75" thickBot="1" x14ac:dyDescent="0.3">
      <c r="A8" s="12" t="s">
        <v>129</v>
      </c>
      <c r="B8" s="19">
        <v>1</v>
      </c>
      <c r="C8" s="28"/>
    </row>
    <row r="9" spans="1:3" ht="15.75" thickBot="1" x14ac:dyDescent="0.3">
      <c r="A9" s="11" t="s">
        <v>36</v>
      </c>
    </row>
    <row r="10" spans="1:3" ht="15.75" thickBot="1" x14ac:dyDescent="0.3">
      <c r="A10" s="21"/>
    </row>
    <row r="12" spans="1:3" ht="15.75" thickBot="1" x14ac:dyDescent="0.3"/>
    <row r="13" spans="1:3" ht="15.75" thickBot="1" x14ac:dyDescent="0.3">
      <c r="A13" s="3" t="s">
        <v>32</v>
      </c>
      <c r="B13" s="10"/>
      <c r="C13" s="11" t="s">
        <v>35</v>
      </c>
    </row>
    <row r="14" spans="1:3" ht="45.75" thickBot="1" x14ac:dyDescent="0.3">
      <c r="A14" s="12" t="s">
        <v>67</v>
      </c>
      <c r="B14" s="13">
        <v>5</v>
      </c>
      <c r="C14" s="63" t="s">
        <v>68</v>
      </c>
    </row>
    <row r="15" spans="1:3" ht="60.75" thickBot="1" x14ac:dyDescent="0.3">
      <c r="A15" s="12" t="s">
        <v>69</v>
      </c>
      <c r="B15" s="15">
        <v>4</v>
      </c>
      <c r="C15" s="64"/>
    </row>
    <row r="16" spans="1:3" ht="60.75" thickBot="1" x14ac:dyDescent="0.3">
      <c r="A16" s="12" t="s">
        <v>70</v>
      </c>
      <c r="B16" s="15">
        <v>3</v>
      </c>
      <c r="C16" s="64"/>
    </row>
    <row r="17" spans="1:3" ht="50.45" customHeight="1" thickBot="1" x14ac:dyDescent="0.3">
      <c r="A17" s="12" t="s">
        <v>71</v>
      </c>
      <c r="B17" s="15">
        <v>2</v>
      </c>
      <c r="C17" s="64"/>
    </row>
    <row r="18" spans="1:3" ht="60.75" thickBot="1" x14ac:dyDescent="0.3">
      <c r="A18" s="12" t="s">
        <v>72</v>
      </c>
      <c r="B18" s="19">
        <v>1</v>
      </c>
      <c r="C18" s="65"/>
    </row>
    <row r="19" spans="1:3" ht="15.75" thickBot="1" x14ac:dyDescent="0.3">
      <c r="A19" s="11" t="s">
        <v>36</v>
      </c>
    </row>
    <row r="20" spans="1:3" ht="15.75" thickBot="1" x14ac:dyDescent="0.3">
      <c r="A20" s="21"/>
    </row>
    <row r="22" spans="1:3" ht="15.75" thickBot="1" x14ac:dyDescent="0.3"/>
    <row r="23" spans="1:3" ht="15.75" thickBot="1" x14ac:dyDescent="0.3">
      <c r="A23" s="3" t="s">
        <v>33</v>
      </c>
      <c r="B23" s="10"/>
      <c r="C23" s="11" t="s">
        <v>35</v>
      </c>
    </row>
    <row r="24" spans="1:3" ht="45.75" thickBot="1" x14ac:dyDescent="0.3">
      <c r="A24" s="12" t="s">
        <v>104</v>
      </c>
      <c r="B24" s="13">
        <v>5</v>
      </c>
      <c r="C24" s="63"/>
    </row>
    <row r="25" spans="1:3" ht="46.15" customHeight="1" thickBot="1" x14ac:dyDescent="0.3">
      <c r="A25" s="12" t="s">
        <v>105</v>
      </c>
      <c r="B25" s="15">
        <v>4</v>
      </c>
      <c r="C25" s="64"/>
    </row>
    <row r="26" spans="1:3" ht="46.15" customHeight="1" thickBot="1" x14ac:dyDescent="0.3">
      <c r="A26" s="12" t="s">
        <v>106</v>
      </c>
      <c r="B26" s="15">
        <v>3</v>
      </c>
      <c r="C26" s="64"/>
    </row>
    <row r="27" spans="1:3" ht="49.15" customHeight="1" thickBot="1" x14ac:dyDescent="0.3">
      <c r="A27" s="12" t="s">
        <v>107</v>
      </c>
      <c r="B27" s="15">
        <v>2</v>
      </c>
      <c r="C27" s="64"/>
    </row>
    <row r="28" spans="1:3" ht="46.9" customHeight="1" thickBot="1" x14ac:dyDescent="0.3">
      <c r="A28" s="12" t="s">
        <v>108</v>
      </c>
      <c r="B28" s="19">
        <v>1</v>
      </c>
      <c r="C28" s="65"/>
    </row>
    <row r="29" spans="1:3" ht="15.75" thickBot="1" x14ac:dyDescent="0.3">
      <c r="A29" s="11" t="s">
        <v>36</v>
      </c>
    </row>
    <row r="30" spans="1:3" ht="15.75" thickBot="1" x14ac:dyDescent="0.3">
      <c r="A30" s="21"/>
    </row>
    <row r="32" spans="1:3" ht="15.75" thickBot="1" x14ac:dyDescent="0.3"/>
    <row r="33" spans="1:3" ht="15.75" thickBot="1" x14ac:dyDescent="0.3">
      <c r="A33" s="3" t="s">
        <v>31</v>
      </c>
      <c r="B33" s="10"/>
      <c r="C33" s="11" t="s">
        <v>35</v>
      </c>
    </row>
    <row r="34" spans="1:3" ht="75.75" thickBot="1" x14ac:dyDescent="0.3">
      <c r="A34" s="12" t="s">
        <v>73</v>
      </c>
      <c r="B34" s="13">
        <v>5</v>
      </c>
      <c r="C34" s="63"/>
    </row>
    <row r="35" spans="1:3" ht="75.75" thickBot="1" x14ac:dyDescent="0.3">
      <c r="A35" s="12" t="s">
        <v>74</v>
      </c>
      <c r="B35" s="15">
        <v>4</v>
      </c>
      <c r="C35" s="64"/>
    </row>
    <row r="36" spans="1:3" ht="75.75" thickBot="1" x14ac:dyDescent="0.3">
      <c r="A36" s="12" t="s">
        <v>75</v>
      </c>
      <c r="B36" s="15">
        <v>3</v>
      </c>
      <c r="C36" s="64"/>
    </row>
    <row r="37" spans="1:3" ht="75.75" thickBot="1" x14ac:dyDescent="0.3">
      <c r="A37" s="12" t="s">
        <v>76</v>
      </c>
      <c r="B37" s="15">
        <v>2</v>
      </c>
      <c r="C37" s="64"/>
    </row>
    <row r="38" spans="1:3" ht="75.75" thickBot="1" x14ac:dyDescent="0.3">
      <c r="A38" s="12" t="s">
        <v>77</v>
      </c>
      <c r="B38" s="19">
        <v>1</v>
      </c>
      <c r="C38" s="65"/>
    </row>
    <row r="39" spans="1:3" ht="15.75" thickBot="1" x14ac:dyDescent="0.3">
      <c r="A39" s="11" t="s">
        <v>36</v>
      </c>
    </row>
    <row r="40" spans="1:3" ht="15.75" thickBot="1" x14ac:dyDescent="0.3">
      <c r="A40" s="21"/>
    </row>
  </sheetData>
  <mergeCells count="3">
    <mergeCell ref="C34:C38"/>
    <mergeCell ref="C14:C18"/>
    <mergeCell ref="C24:C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RubricTotals</vt:lpstr>
      <vt:lpstr>Intro</vt:lpstr>
      <vt:lpstr>Chal.Def.</vt:lpstr>
      <vt:lpstr>Sol'n</vt:lpstr>
      <vt:lpstr>Perform</vt:lpstr>
      <vt:lpstr>Tech</vt:lpstr>
      <vt:lpstr>Demo</vt:lpstr>
      <vt:lpstr>Delivery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Loaner</cp:lastModifiedBy>
  <dcterms:created xsi:type="dcterms:W3CDTF">2011-07-07T14:53:59Z</dcterms:created>
  <dcterms:modified xsi:type="dcterms:W3CDTF">2018-09-04T06:06:09Z</dcterms:modified>
</cp:coreProperties>
</file>